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milw-isilon-prod-smb.milliman.com\milwh-medicaid$\SWI-PHI\SWI71-48 HCBS Rate Setting\Work Files\Cost and Wage Survey\20221025 Survey updated - Draft\"/>
    </mc:Choice>
  </mc:AlternateContent>
  <xr:revisionPtr revIDLastSave="0" documentId="13_ncr:1_{BF54112F-6C56-4CDD-8D82-23A76A96DA5F}" xr6:coauthVersionLast="47" xr6:coauthVersionMax="47" xr10:uidLastSave="{00000000-0000-0000-0000-000000000000}"/>
  <workbookProtection workbookAlgorithmName="SHA-512" workbookHashValue="gU+JmqkpQFQWaFecL5bTcANqMi+PVeF66S/GuFIqLv3EV7jFK+kwU3iofikQhZzaExPCVj6KnwfW1AFaeSJAYA==" workbookSaltValue="yqia5gbBVv4laxImc5njGQ==" workbookSpinCount="100000" lockStructure="1"/>
  <bookViews>
    <workbookView xWindow="-110" yWindow="-110" windowWidth="19420" windowHeight="10420" tabRatio="849" xr2:uid="{00000000-000D-0000-FFFF-FFFF00000000}"/>
  </bookViews>
  <sheets>
    <sheet name="A. General" sheetId="147" r:id="rId1"/>
    <sheet name="B. Bonuses" sheetId="151" r:id="rId2"/>
    <sheet name="C. Wages" sheetId="150" r:id="rId3"/>
    <sheet name="D. Res Care Costs" sheetId="152" r:id="rId4"/>
    <sheet name="E. SHC PC Costs" sheetId="165" r:id="rId5"/>
    <sheet name="F. Feedback" sheetId="162" r:id="rId6"/>
    <sheet name="Limitations" sheetId="161" r:id="rId7"/>
    <sheet name="County List" sheetId="164" state="hidden" r:id="rId8"/>
  </sheets>
  <externalReferences>
    <externalReference r:id="rId9"/>
    <externalReference r:id="rId10"/>
    <externalReference r:id="rId11"/>
    <externalReference r:id="rId12"/>
    <externalReference r:id="rId13"/>
  </externalReferences>
  <definedNames>
    <definedName name="_Key1" localSheetId="5" hidden="1">#REF!</definedName>
    <definedName name="_Key1" hidden="1">#REF!</definedName>
    <definedName name="_Key1001" localSheetId="5" hidden="1">#REF!</definedName>
    <definedName name="_Key1001" hidden="1">#REF!</definedName>
    <definedName name="_Key2" hidden="1">#REF!</definedName>
    <definedName name="_Key2001" hidden="1">#REF!</definedName>
    <definedName name="_Order1" hidden="1">255</definedName>
    <definedName name="_Order2" hidden="1">255</definedName>
    <definedName name="_Sort" localSheetId="5" hidden="1">#REF!</definedName>
    <definedName name="_Sort" hidden="1">#REF!</definedName>
    <definedName name="_Sort0001" localSheetId="5" hidden="1">#REF!</definedName>
    <definedName name="_Sort0001" hidden="1">#REF!</definedName>
    <definedName name="_UC2" localSheetId="1" hidden="1">{#N/A,#N/A,FALSE,"trend"}</definedName>
    <definedName name="_UC2" localSheetId="2" hidden="1">{#N/A,#N/A,FALSE,"trend"}</definedName>
    <definedName name="_UC2" localSheetId="5" hidden="1">{#N/A,#N/A,FALSE,"trend"}</definedName>
    <definedName name="_UC2" hidden="1">{#N/A,#N/A,FALSE,"trend"}</definedName>
    <definedName name="_UC3" localSheetId="1" hidden="1">{#N/A,#N/A,FALSE,"trend"}</definedName>
    <definedName name="_UC3" localSheetId="2" hidden="1">{#N/A,#N/A,FALSE,"trend"}</definedName>
    <definedName name="_UC3" localSheetId="5" hidden="1">{#N/A,#N/A,FALSE,"trend"}</definedName>
    <definedName name="_UC3" hidden="1">{#N/A,#N/A,FALSE,"trend"}</definedName>
    <definedName name="aaa" localSheetId="5" hidden="1">#REF!</definedName>
    <definedName name="aaa" hidden="1">#REF!</definedName>
    <definedName name="aaaa" localSheetId="1" hidden="1">{#N/A,#N/A,FALSE,"trend"}</definedName>
    <definedName name="aaaa" localSheetId="2" hidden="1">{#N/A,#N/A,FALSE,"trend"}</definedName>
    <definedName name="aaaa" localSheetId="5" hidden="1">{#N/A,#N/A,FALSE,"trend"}</definedName>
    <definedName name="aaaa" hidden="1">{#N/A,#N/A,FALSE,"trend"}</definedName>
    <definedName name="adfa" localSheetId="1" hidden="1">{#N/A,#N/A,FALSE,"trend"}</definedName>
    <definedName name="adfa" localSheetId="2" hidden="1">{#N/A,#N/A,FALSE,"trend"}</definedName>
    <definedName name="adfa" localSheetId="5" hidden="1">{#N/A,#N/A,FALSE,"trend"}</definedName>
    <definedName name="adfa" hidden="1">{#N/A,#N/A,FALSE,"trend"}</definedName>
    <definedName name="Association_Assessment_Model" localSheetId="5" hidden="1">#REF!</definedName>
    <definedName name="Association_Assessment_Model" hidden="1">#REF!</definedName>
    <definedName name="Code_1.1">'[1]Model 1.1'!$H$1</definedName>
    <definedName name="Code_1.2">'[2]Model 1.2'!$H$3</definedName>
    <definedName name="Code_1.3">'[3]Model 1.3'!$J$1</definedName>
    <definedName name="Code_2">'[1]Model 2'!$P$1</definedName>
    <definedName name="Code_3">'[2]Model 3'!$M$3</definedName>
    <definedName name="f" localSheetId="1" hidden="1">{#N/A,#N/A,FALSE,"trend"}</definedName>
    <definedName name="f" localSheetId="2" hidden="1">{#N/A,#N/A,FALSE,"trend"}</definedName>
    <definedName name="f" localSheetId="5" hidden="1">{#N/A,#N/A,FALSE,"trend"}</definedName>
    <definedName name="f" hidden="1">{#N/A,#N/A,FALSE,"trend"}</definedName>
    <definedName name="fafa" localSheetId="1" hidden="1">{#N/A,#N/A,FALSE,"trend"}</definedName>
    <definedName name="fafa" localSheetId="2" hidden="1">{#N/A,#N/A,FALSE,"trend"}</definedName>
    <definedName name="fafa" localSheetId="5" hidden="1">{#N/A,#N/A,FALSE,"trend"}</definedName>
    <definedName name="fafa" hidden="1">{#N/A,#N/A,FALSE,"trend"}</definedName>
    <definedName name="FC_3">'[3]Model 3'!#REF!</definedName>
    <definedName name="File_Selected">[4]Plans!$C$19</definedName>
    <definedName name="Header_1">'[1]Other Inputs'!$B$1</definedName>
    <definedName name="Header_2">'[1]Other Inputs'!$B$2</definedName>
    <definedName name="Header_3">'[1]Other Inputs'!$B$3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inimum_Wage">#REF!</definedName>
    <definedName name="Model_1.1">'[1]Model 1.1'!$H$3</definedName>
    <definedName name="Model_1.2">'[2]Model 1.2'!$I$3</definedName>
    <definedName name="Model_1.3">'[3]Model 1.3'!$J$2</definedName>
    <definedName name="Model_2">'[1]Model 2'!$P$3</definedName>
    <definedName name="Model_3">'[2]Model 3'!$N$3</definedName>
    <definedName name="other" localSheetId="1" hidden="1">{#N/A,#N/A,FALSE,"trend"}</definedName>
    <definedName name="other" localSheetId="2" hidden="1">{#N/A,#N/A,FALSE,"trend"}</definedName>
    <definedName name="other" localSheetId="5" hidden="1">{#N/A,#N/A,FALSE,"trend"}</definedName>
    <definedName name="other" hidden="1">{#N/A,#N/A,FALSE,"trend"}</definedName>
    <definedName name="otherUC" localSheetId="1" hidden="1">{#N/A,#N/A,FALSE,"trend"}</definedName>
    <definedName name="otherUC" localSheetId="2" hidden="1">{#N/A,#N/A,FALSE,"trend"}</definedName>
    <definedName name="otherUC" localSheetId="5" hidden="1">{#N/A,#N/A,FALSE,"trend"}</definedName>
    <definedName name="otherUC" hidden="1">{#N/A,#N/A,FALSE,"trend"}</definedName>
    <definedName name="PHP" localSheetId="1" hidden="1">{#N/A,#N/A,FALSE,"trend"}</definedName>
    <definedName name="PHP" localSheetId="2" hidden="1">{#N/A,#N/A,FALSE,"trend"}</definedName>
    <definedName name="PHP" localSheetId="5" hidden="1">{#N/A,#N/A,FALSE,"trend"}</definedName>
    <definedName name="PHP" hidden="1">{#N/A,#N/A,FALSE,"trend"}</definedName>
    <definedName name="phys" localSheetId="1" hidden="1">{#N/A,#N/A,FALSE,"trend"}</definedName>
    <definedName name="phys" localSheetId="2" hidden="1">{#N/A,#N/A,FALSE,"trend"}</definedName>
    <definedName name="phys" localSheetId="5" hidden="1">{#N/A,#N/A,FALSE,"trend"}</definedName>
    <definedName name="phys" hidden="1">{#N/A,#N/A,FALSE,"trend"}</definedName>
    <definedName name="physician" localSheetId="1" hidden="1">{#N/A,#N/A,FALSE,"trend"}</definedName>
    <definedName name="physician" localSheetId="2" hidden="1">{#N/A,#N/A,FALSE,"trend"}</definedName>
    <definedName name="physician" localSheetId="5" hidden="1">{#N/A,#N/A,FALSE,"trend"}</definedName>
    <definedName name="physician" hidden="1">{#N/A,#N/A,FALSE,"trend"}</definedName>
    <definedName name="_xlnm.Print_Area" localSheetId="0">'A. General'!$A$1:$N$151</definedName>
    <definedName name="_xlnm.Print_Area" localSheetId="1">'B. Bonuses'!$A$1:$K$23</definedName>
    <definedName name="_xlnm.Print_Area" localSheetId="2">'C. Wages'!$A$1:$L$31</definedName>
    <definedName name="_xlnm.Print_Area" localSheetId="3">'D. Res Care Costs'!$A$1:$Q$45</definedName>
    <definedName name="_xlnm.Print_Area" localSheetId="4">'E. SHC PC Costs'!$A$1:$M$39</definedName>
    <definedName name="_xlnm.Print_Area" localSheetId="5">'F. Feedback'!$A$1:$L$20</definedName>
    <definedName name="_xlnm.Print_Area" localSheetId="6">Limitations!$A$1:$R$14</definedName>
    <definedName name="_xlnm.Print_Titles" localSheetId="0">'A. General'!$1:$4</definedName>
    <definedName name="Prof_List">OFFSET([5]BLS_Source!$U$6,,,MAX([5]BLS_Source!$T:$T)+1)</definedName>
    <definedName name="Region_1">'[1]Other Inputs'!$B$5</definedName>
    <definedName name="Region_2">'[1]Other Inputs'!$B$6</definedName>
    <definedName name="Region_3">'[1]Other Inputs'!$B$7</definedName>
    <definedName name="Region_4">'[1]Other Inputs'!$B$8</definedName>
    <definedName name="Region_5">'[1]Other Inputs'!$B$9</definedName>
    <definedName name="Region_M1.1">'[1]Model 1.1'!$H$2</definedName>
    <definedName name="Regions">'[1]Other Inputs'!$B$5:$B$9</definedName>
    <definedName name="s" localSheetId="1" hidden="1">{#N/A,#N/A,FALSE,"trend"}</definedName>
    <definedName name="s" localSheetId="2" hidden="1">{#N/A,#N/A,FALSE,"trend"}</definedName>
    <definedName name="s" localSheetId="5" hidden="1">{#N/A,#N/A,FALSE,"trend"}</definedName>
    <definedName name="s" hidden="1">{#N/A,#N/A,FALSE,"trend"}</definedName>
    <definedName name="Transportation_Reimbursement_per_Mile">#REF!</definedName>
    <definedName name="Uti_1000" localSheetId="1" hidden="1">{#N/A,#N/A,FALSE,"trend"}</definedName>
    <definedName name="Uti_1000" localSheetId="2" hidden="1">{#N/A,#N/A,FALSE,"trend"}</definedName>
    <definedName name="Uti_1000" localSheetId="5" hidden="1">{#N/A,#N/A,FALSE,"trend"}</definedName>
    <definedName name="Uti_1000" hidden="1">{#N/A,#N/A,FALSE,"trend"}</definedName>
    <definedName name="Util_1000" localSheetId="1" hidden="1">{#N/A,#N/A,FALSE,"trend"}</definedName>
    <definedName name="Util_1000" localSheetId="2" hidden="1">{#N/A,#N/A,FALSE,"trend"}</definedName>
    <definedName name="Util_1000" localSheetId="5" hidden="1">{#N/A,#N/A,FALSE,"trend"}</definedName>
    <definedName name="Util_1000" hidden="1">{#N/A,#N/A,FALSE,"trend"}</definedName>
    <definedName name="Utilization" localSheetId="1" hidden="1">{#N/A,#N/A,FALSE,"trend"}</definedName>
    <definedName name="Utilization" localSheetId="2" hidden="1">{#N/A,#N/A,FALSE,"trend"}</definedName>
    <definedName name="Utilization" localSheetId="5" hidden="1">{#N/A,#N/A,FALSE,"trend"}</definedName>
    <definedName name="Utilization" hidden="1">{#N/A,#N/A,FALSE,"trend"}</definedName>
    <definedName name="wrn.Adjusted._.Mod._.Managed." localSheetId="1"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2"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localSheetId="5"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Optimal." localSheetId="1" hidden="1">{"OM Visits",#N/A,TRUE,"Optimal";"OM Dollars per Hour",#N/A,TRUE,"Optimal";"OM Hours per Visit",#N/A,TRUE,"Optimal";"OM Dollars per Visit",#N/A,TRUE,"Optimal";"OM Total Visits",#N/A,TRUE,"Optimal";"OM PMPM",#N/A,TRUE,"Optimal"}</definedName>
    <definedName name="wrn.Adjusted._.Optimal." localSheetId="2" hidden="1">{"OM Visits",#N/A,TRUE,"Optimal";"OM Dollars per Hour",#N/A,TRUE,"Optimal";"OM Hours per Visit",#N/A,TRUE,"Optimal";"OM Dollars per Visit",#N/A,TRUE,"Optimal";"OM Total Visits",#N/A,TRUE,"Optimal";"OM PMPM",#N/A,TRUE,"Optimal"}</definedName>
    <definedName name="wrn.Adjusted._.Optimal." localSheetId="5" hidden="1">{"OM Visits",#N/A,TRUE,"Optimal";"OM Dollars per Hour",#N/A,TRUE,"Optimal";"OM Hours per Visit",#N/A,TRUE,"Optimal";"OM Dollars per Visit",#N/A,TRUE,"Optimal";"OM Total Visits",#N/A,TRUE,"Optimal";"OM PMPM",#N/A,TRUE,"Optimal"}</definedName>
    <definedName name="wrn.Adjusted._.Optimal." hidden="1">{"OM Visits",#N/A,TRUE,"Optimal";"OM Dollars per Hour",#N/A,TRUE,"Optimal";"OM Hours per Visit",#N/A,TRUE,"Optimal";"OM Dollars per Visit",#N/A,TRUE,"Optimal";"OM Total Visits",#N/A,TRUE,"Optimal";"OM PMPM",#N/A,TRUE,"Optimal"}</definedName>
    <definedName name="wrn.Adjusted._.Unmanaged." localSheetId="1" hidden="1">{"UM Visits",#N/A,FALSE,"Unmanaged";"UM Dollars per Hour",#N/A,FALSE,"Unmanaged";"UM Hours per Visit",#N/A,FALSE,"Unmanaged";"UM Dollars per Visit",#N/A,FALSE,"Unmanaged";"UM Total Visits",#N/A,FALSE,"Unmanaged";"UM PMPM",#N/A,FALSE,"Unmanaged"}</definedName>
    <definedName name="wrn.Adjusted._.Unmanaged." localSheetId="2" hidden="1">{"UM Visits",#N/A,FALSE,"Unmanaged";"UM Dollars per Hour",#N/A,FALSE,"Unmanaged";"UM Hours per Visit",#N/A,FALSE,"Unmanaged";"UM Dollars per Visit",#N/A,FALSE,"Unmanaged";"UM Total Visits",#N/A,FALSE,"Unmanaged";"UM PMPM",#N/A,FALSE,"Unmanaged"}</definedName>
    <definedName name="wrn.Adjusted._.Unmanaged." localSheetId="5" hidden="1">{"UM Visits",#N/A,FALSE,"Unmanaged";"UM Dollars per Hour",#N/A,FALSE,"Unmanaged";"UM Hours per Visit",#N/A,FALSE,"Unmanaged";"UM Dollars per Visit",#N/A,FALSE,"Unmanaged";"UM Total Visits",#N/A,FALSE,"Unmanaged";"UM PMPM",#N/A,FALSE,"Unmanaged"}</definedName>
    <definedName name="wrn.Adjusted._.Unmanaged." hidden="1">{"UM Visits",#N/A,FALSE,"Unmanaged";"UM Dollars per Hour",#N/A,FALSE,"Unmanaged";"UM Hours per Visit",#N/A,FALSE,"Unmanaged";"UM Dollars per Visit",#N/A,FALSE,"Unmanaged";"UM Total Visits",#N/A,FALSE,"Unmanaged";"UM PMPM",#N/A,FALSE,"Unmanaged"}</definedName>
    <definedName name="wrn.Allocation." localSheetId="1" hidden="1">{#N/A,#N/A,FALSE,"Allocation"}</definedName>
    <definedName name="wrn.Allocation." localSheetId="2" hidden="1">{#N/A,#N/A,FALSE,"Allocation"}</definedName>
    <definedName name="wrn.Allocation." localSheetId="5" hidden="1">{#N/A,#N/A,FALSE,"Allocation"}</definedName>
    <definedName name="wrn.Allocation." hidden="1">{#N/A,#N/A,FALSE,"Allocation"}</definedName>
    <definedName name="wrn.Assumptions." localSheetId="1" hidden="1">{#N/A,#N/A,FALSE,"Assumptions"}</definedName>
    <definedName name="wrn.Assumptions." localSheetId="2" hidden="1">{#N/A,#N/A,FALSE,"Assumptions"}</definedName>
    <definedName name="wrn.Assumptions." localSheetId="5" hidden="1">{#N/A,#N/A,FALSE,"Assumptions"}</definedName>
    <definedName name="wrn.Assumptions." hidden="1">{#N/A,#N/A,FALSE,"Assumptions"}</definedName>
    <definedName name="wrn.Detail." localSheetId="1" hidden="1">{"umarea",#N/A,FALSE,"Starting Cost";"umagesex",#N/A,FALSE,"Starting Cost";"umbenlim",#N/A,FALSE,"Starting Cost";"umprovdisc",#N/A,FALSE,"Starting Cost";"umother",#N/A,FALSE,"Starting Cost";"umtrend",#N/A,FALSE,"Starting Cost"}</definedName>
    <definedName name="wrn.Detail." localSheetId="2" hidden="1">{"umarea",#N/A,FALSE,"Starting Cost";"umagesex",#N/A,FALSE,"Starting Cost";"umbenlim",#N/A,FALSE,"Starting Cost";"umprovdisc",#N/A,FALSE,"Starting Cost";"umother",#N/A,FALSE,"Starting Cost";"umtrend",#N/A,FALSE,"Starting Cost"}</definedName>
    <definedName name="wrn.Detail." localSheetId="5" hidden="1">{"umarea",#N/A,FALSE,"Starting Cost";"umagesex",#N/A,FALSE,"Starting Cost";"umbenlim",#N/A,FALSE,"Starting Cost";"umprovdisc",#N/A,FALSE,"Starting Cost";"umother",#N/A,FALSE,"Starting Cost";"umtrend",#N/A,FALSE,"Starting Cost"}</definedName>
    <definedName name="wrn.Detail." hidden="1">{"umarea",#N/A,FALSE,"Starting Cost";"umagesex",#N/A,FALSE,"Starting Cost";"umbenlim",#N/A,FALSE,"Starting Cost";"umprovdisc",#N/A,FALSE,"Starting Cost";"umother",#N/A,FALSE,"Starting Cost";"umtrend",#N/A,FALSE,"Starting Cost"}</definedName>
    <definedName name="wrn.Factors." localSheetId="1" hidden="1">{#N/A,#N/A,FALSE,"Factors"}</definedName>
    <definedName name="wrn.Factors." localSheetId="2" hidden="1">{#N/A,#N/A,FALSE,"Factors"}</definedName>
    <definedName name="wrn.Factors." localSheetId="5" hidden="1">{#N/A,#N/A,FALSE,"Factors"}</definedName>
    <definedName name="wrn.Factors." hidden="1">{#N/A,#N/A,FALSE,"Factors"}</definedName>
    <definedName name="wrn.Model." localSheetId="1" hidden="1">{#N/A,#N/A,FALSE,"Model"}</definedName>
    <definedName name="wrn.Model." localSheetId="2" hidden="1">{#N/A,#N/A,FALSE,"Model"}</definedName>
    <definedName name="wrn.Model." localSheetId="5" hidden="1">{#N/A,#N/A,FALSE,"Model"}</definedName>
    <definedName name="wrn.Model." hidden="1">{#N/A,#N/A,FALSE,"Model"}</definedName>
    <definedName name="wrn.Print._.All." localSheetId="1" hidden="1">{#N/A,#N/A,FALSE,"Assumptions";#N/A,#N/A,FALSE,"Factors";#N/A,#N/A,FALSE,"Model";#N/A,#N/A,FALSE,"Allocation"}</definedName>
    <definedName name="wrn.Print._.All." localSheetId="2" hidden="1">{#N/A,#N/A,FALSE,"Assumptions";#N/A,#N/A,FALSE,"Factors";#N/A,#N/A,FALSE,"Model";#N/A,#N/A,FALSE,"Allocation"}</definedName>
    <definedName name="wrn.Print._.All." localSheetId="5" hidden="1">{#N/A,#N/A,FALSE,"Assumptions";#N/A,#N/A,FALSE,"Factors";#N/A,#N/A,FALSE,"Model";#N/A,#N/A,FALSE,"Allocation"}</definedName>
    <definedName name="wrn.Print._.All." hidden="1">{#N/A,#N/A,FALSE,"Assumptions";#N/A,#N/A,FALSE,"Factors";#N/A,#N/A,FALSE,"Model";#N/A,#N/A,FALSE,"Allocation"}</definedName>
    <definedName name="wrn.rates." localSheetId="1" hidden="1">{"rates",#N/A,FALSE,"Summary"}</definedName>
    <definedName name="wrn.rates." localSheetId="2" hidden="1">{"rates",#N/A,FALSE,"Summary"}</definedName>
    <definedName name="wrn.rates." localSheetId="5" hidden="1">{"rates",#N/A,FALSE,"Summary"}</definedName>
    <definedName name="wrn.rates." hidden="1">{"rates",#N/A,FALSE,"Summary"}</definedName>
    <definedName name="wrn.util." localSheetId="1" hidden="1">{#N/A,#N/A,FALSE,"trend"}</definedName>
    <definedName name="wrn.util." localSheetId="2" hidden="1">{#N/A,#N/A,FALSE,"trend"}</definedName>
    <definedName name="wrn.util." localSheetId="5" hidden="1">{#N/A,#N/A,FALSE,"trend"}</definedName>
    <definedName name="wrn.util." hidden="1">{#N/A,#N/A,FALSE,"trend"}</definedName>
    <definedName name="z" localSheetId="5" hidden="1">#REF!</definedName>
    <definedName name="z" hidden="1">#REF!</definedName>
  </definedNames>
  <calcPr calcId="191029"/>
  <customWorkbookViews>
    <customWorkbookView name="Medical Expense" guid="{A99240F2-D044-438B-9993-3624329AE478}" maximized="1" windowWidth="1680" windowHeight="824" tabRatio="973" activeSheetId="36"/>
    <customWorkbookView name="IBNP" guid="{5ADC4090-68DA-46F8-AFDD-19E7DAD44046}" maximized="1" windowWidth="1680" windowHeight="824" tabRatio="973" activeSheetId="36"/>
    <customWorkbookView name="Financial Table" guid="{379E2DEB-4F71-487F-871E-4A244FF3A00E}" maximized="1" windowWidth="1680" windowHeight="824" tabRatio="973" activeSheetId="36"/>
    <customWorkbookView name="Region and Rate Cell Table" guid="{BB0109D4-BD2C-49F7-B39D-85BA92AD2B16}" maximized="1" windowWidth="1680" windowHeight="824" tabRatio="973" activeSheetId="36"/>
    <customWorkbookView name="Data Field Table" guid="{AD31D3D7-4726-4690-8DC8-E5177A54FB19}" maximized="1" windowWidth="1680" windowHeight="824" tabRatio="973" activeSheetId="3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8" i="147" l="1"/>
  <c r="M33" i="152"/>
  <c r="M34" i="152"/>
  <c r="L37" i="152"/>
  <c r="L36" i="152"/>
  <c r="I23" i="165"/>
  <c r="I22" i="165"/>
  <c r="A8" i="165" l="1"/>
  <c r="M14" i="161"/>
  <c r="K19" i="162"/>
  <c r="L38" i="165"/>
  <c r="P44" i="152"/>
  <c r="K30" i="150"/>
  <c r="J22" i="151"/>
  <c r="A8" i="152"/>
  <c r="I26" i="165" l="1"/>
  <c r="J20" i="165"/>
  <c r="I20" i="165"/>
  <c r="O29" i="152"/>
  <c r="O28" i="152"/>
  <c r="O27" i="152"/>
  <c r="O25" i="152"/>
  <c r="O23" i="152"/>
  <c r="O22" i="152"/>
  <c r="O21" i="152"/>
  <c r="O20" i="152"/>
  <c r="O19" i="152"/>
  <c r="O17" i="152"/>
  <c r="O16" i="152"/>
  <c r="O14" i="152"/>
  <c r="O13" i="152"/>
  <c r="O12" i="152"/>
  <c r="N18" i="152"/>
  <c r="N15" i="152"/>
  <c r="N31" i="152" s="1"/>
  <c r="M18" i="152"/>
  <c r="M15" i="152"/>
  <c r="M31" i="152" s="1"/>
  <c r="L18" i="152"/>
  <c r="L15" i="152"/>
  <c r="L40" i="152"/>
  <c r="O18" i="152" l="1"/>
  <c r="L31" i="152"/>
  <c r="O15" i="152"/>
  <c r="O31" i="152" s="1"/>
  <c r="K13" i="165"/>
  <c r="K14" i="165"/>
  <c r="K15" i="165"/>
  <c r="K16" i="165"/>
  <c r="K17" i="165"/>
  <c r="K18" i="165"/>
  <c r="K12" i="165"/>
  <c r="A3" i="165"/>
  <c r="A2" i="165"/>
  <c r="A1" i="165"/>
  <c r="K20" i="165" l="1"/>
  <c r="E99" i="147"/>
  <c r="A3" i="162" l="1"/>
  <c r="A2" i="162"/>
  <c r="A1" i="162"/>
  <c r="B2" i="161" l="1"/>
  <c r="B3" i="161"/>
  <c r="B1" i="161"/>
  <c r="A3" i="152"/>
  <c r="A2" i="152"/>
  <c r="A1" i="152"/>
  <c r="A3" i="151"/>
  <c r="A2" i="151"/>
  <c r="A1" i="151"/>
  <c r="A3" i="150"/>
  <c r="A2" i="150"/>
  <c r="A1" i="150"/>
</calcChain>
</file>

<file path=xl/sharedStrings.xml><?xml version="1.0" encoding="utf-8"?>
<sst xmlns="http://schemas.openxmlformats.org/spreadsheetml/2006/main" count="499" uniqueCount="327">
  <si>
    <t>Hide--&gt;</t>
  </si>
  <si>
    <t>Contact Name</t>
  </si>
  <si>
    <t>1.</t>
  </si>
  <si>
    <t>2.</t>
  </si>
  <si>
    <t>3.</t>
  </si>
  <si>
    <t>4.</t>
  </si>
  <si>
    <t>5.</t>
  </si>
  <si>
    <t>6.</t>
  </si>
  <si>
    <t>Provider Name</t>
  </si>
  <si>
    <t>(A)</t>
  </si>
  <si>
    <t>(B)</t>
  </si>
  <si>
    <t>(D)</t>
  </si>
  <si>
    <t>a.</t>
  </si>
  <si>
    <t>b.</t>
  </si>
  <si>
    <t>c.</t>
  </si>
  <si>
    <t>d.</t>
  </si>
  <si>
    <t>Contact Phone Number</t>
  </si>
  <si>
    <t>Contact Email Address</t>
  </si>
  <si>
    <t>(E)</t>
  </si>
  <si>
    <t>(F)</t>
  </si>
  <si>
    <t>e.</t>
  </si>
  <si>
    <t>f.</t>
  </si>
  <si>
    <t>g.</t>
  </si>
  <si>
    <t>h.</t>
  </si>
  <si>
    <t>i.</t>
  </si>
  <si>
    <t>j.</t>
  </si>
  <si>
    <t>k.</t>
  </si>
  <si>
    <t>l.</t>
  </si>
  <si>
    <t>m.</t>
  </si>
  <si>
    <t>n.</t>
  </si>
  <si>
    <t>o.</t>
  </si>
  <si>
    <t>p.</t>
  </si>
  <si>
    <t>Enter provider and contact information</t>
  </si>
  <si>
    <t>&lt;Enter Response&gt;</t>
  </si>
  <si>
    <t xml:space="preserve">2. </t>
  </si>
  <si>
    <t>&lt;Select&gt;</t>
  </si>
  <si>
    <t>Bonuses</t>
  </si>
  <si>
    <t>Retention and Signing Bonuses</t>
  </si>
  <si>
    <t xml:space="preserve">Percentage of new hires receiving signing bonuses </t>
  </si>
  <si>
    <t xml:space="preserve">Will your agency continue to pay signing bonuses going forward? </t>
  </si>
  <si>
    <t>Does your agency pay retention bonuses?</t>
  </si>
  <si>
    <t>Percentage of employees receiving a retention bonus</t>
  </si>
  <si>
    <t>Provider Fiscal Year:</t>
  </si>
  <si>
    <t>&lt;start date&gt;</t>
  </si>
  <si>
    <t>&lt;end date&gt;</t>
  </si>
  <si>
    <t xml:space="preserve">Total </t>
  </si>
  <si>
    <t>A.</t>
  </si>
  <si>
    <t>B.</t>
  </si>
  <si>
    <t>C.</t>
  </si>
  <si>
    <t>D.</t>
  </si>
  <si>
    <t>E.</t>
  </si>
  <si>
    <t>F.</t>
  </si>
  <si>
    <t>Bad debt and other Medicaid non-allowable costs</t>
  </si>
  <si>
    <t>G.</t>
  </si>
  <si>
    <t>H.</t>
  </si>
  <si>
    <t>Limitations</t>
  </si>
  <si>
    <t xml:space="preserve">Does your agency pay signing bonuses to new hires? </t>
  </si>
  <si>
    <t>State of Wisconsin</t>
  </si>
  <si>
    <t>Department of Health Services</t>
  </si>
  <si>
    <t>Residential Care</t>
  </si>
  <si>
    <t>Supportive Home Care/Personal Care</t>
  </si>
  <si>
    <t>Nurse Practitioners</t>
  </si>
  <si>
    <t>Other (please list)</t>
  </si>
  <si>
    <t>Hands-on assistance with activities of daily living</t>
  </si>
  <si>
    <t>Direct assistance with instrumental activities of daily living</t>
  </si>
  <si>
    <t>Providing supervision necessary for member safety at home and in the community</t>
  </si>
  <si>
    <t>Housekeeping and cleaning activities</t>
  </si>
  <si>
    <t>Clinical/direct care staff and supervisor salaries &amp; wages</t>
  </si>
  <si>
    <t>ii.</t>
  </si>
  <si>
    <t>Mileage costs or other transportation costs paid to clinical/direct care employees</t>
  </si>
  <si>
    <t>iii.</t>
  </si>
  <si>
    <t>iv.</t>
  </si>
  <si>
    <t>v.</t>
  </si>
  <si>
    <t>Other non-personnel costs including administrative staff transportation costs. Please provide a description of reported costs below.</t>
  </si>
  <si>
    <t>vi.</t>
  </si>
  <si>
    <t>Other. Please provide a description of reported costs below.</t>
  </si>
  <si>
    <t>I.</t>
  </si>
  <si>
    <t>Total Costs</t>
  </si>
  <si>
    <t>Number of clinical/direct care staff eligible for health insurance as of 8/1/2022</t>
  </si>
  <si>
    <t>Number of clinical/direct care staff that take up health insurance as of 8/1/2022</t>
  </si>
  <si>
    <t xml:space="preserve">Health insurance take up rate as of 8/1/2022 </t>
  </si>
  <si>
    <t>J.</t>
  </si>
  <si>
    <t>A. Provider and Contact Information</t>
  </si>
  <si>
    <t>B. Provider Type and Services</t>
  </si>
  <si>
    <t>D. Claims processing for other network providers</t>
  </si>
  <si>
    <t>E. Employee Staffing</t>
  </si>
  <si>
    <t xml:space="preserve">F. Provider Billing Identification </t>
  </si>
  <si>
    <t>A. Direct Care Staff Wages</t>
  </si>
  <si>
    <t>B. Payment Differentials</t>
  </si>
  <si>
    <t>(G)</t>
  </si>
  <si>
    <t>(H)</t>
  </si>
  <si>
    <t>Contact Mailing Address</t>
  </si>
  <si>
    <t>Number of clinical/direct care staff that separated from your organization from July 1, 2021 to June 30, 2022</t>
  </si>
  <si>
    <t xml:space="preserve">Type in below the Provider Fiscal Year, start date and end date of the year: </t>
  </si>
  <si>
    <t>Overall Feedback</t>
  </si>
  <si>
    <t>&lt;Enter Notes&gt;</t>
  </si>
  <si>
    <t>Worksheet A: General Information</t>
  </si>
  <si>
    <t>Wages</t>
  </si>
  <si>
    <t xml:space="preserve">General </t>
  </si>
  <si>
    <t>Total clinical/direct care filled positions reported on wages tab</t>
  </si>
  <si>
    <t>Supportive Home Care</t>
  </si>
  <si>
    <t>Personal Care</t>
  </si>
  <si>
    <t>Intermittent major household tasks (e.g., chores such as yard work, snow removal, window washing, etc.)</t>
  </si>
  <si>
    <t>Overall Staffing</t>
  </si>
  <si>
    <t>Facility</t>
  </si>
  <si>
    <r>
      <t xml:space="preserve">Instructions: </t>
    </r>
    <r>
      <rPr>
        <sz val="10"/>
        <rFont val="Arial"/>
        <family val="2"/>
      </rPr>
      <t>This tab is for optional use, designated for overall feedback and notes for each of the listed tabs below</t>
    </r>
  </si>
  <si>
    <t>CERTIFICATION STATEMENT OF</t>
  </si>
  <si>
    <t>to</t>
  </si>
  <si>
    <t>Name of Preparer</t>
  </si>
  <si>
    <t>Title</t>
  </si>
  <si>
    <t>Phone Number</t>
  </si>
  <si>
    <t>E-mail Address</t>
  </si>
  <si>
    <t>Name and Date</t>
  </si>
  <si>
    <t>State of Wisconsin, Department of Health Services</t>
  </si>
  <si>
    <t>G. Attestation</t>
  </si>
  <si>
    <t>Number of FTEs
Filled
as of 8/1/2022</t>
  </si>
  <si>
    <t>Number of FTEs
Vacant/Unfilled
as of 8/1/2022</t>
  </si>
  <si>
    <t>Average Hourly
Wage
as of 8/1/2022</t>
  </si>
  <si>
    <t>Number of Filled Positions
as of 8/1/2022</t>
  </si>
  <si>
    <t>Do you offer any hourly payment differentials beyond increases in payment for overtime or weekend work?</t>
  </si>
  <si>
    <t>County Name</t>
  </si>
  <si>
    <t>Adams</t>
  </si>
  <si>
    <t>Ashland</t>
  </si>
  <si>
    <t>Barron</t>
  </si>
  <si>
    <t>Bayfield</t>
  </si>
  <si>
    <t>Brown</t>
  </si>
  <si>
    <t>Buffalo</t>
  </si>
  <si>
    <t>Burnett</t>
  </si>
  <si>
    <t>Calumet</t>
  </si>
  <si>
    <t>Chippewa</t>
  </si>
  <si>
    <t>Clark</t>
  </si>
  <si>
    <t>Columbia</t>
  </si>
  <si>
    <t>Crawford</t>
  </si>
  <si>
    <t>Dane</t>
  </si>
  <si>
    <t>Dodge</t>
  </si>
  <si>
    <t>Door</t>
  </si>
  <si>
    <t>Douglas</t>
  </si>
  <si>
    <t>Dunn</t>
  </si>
  <si>
    <t>Eau Claire</t>
  </si>
  <si>
    <t>Florence</t>
  </si>
  <si>
    <t>Fond du Lac</t>
  </si>
  <si>
    <t>Forest</t>
  </si>
  <si>
    <t>Grant</t>
  </si>
  <si>
    <t>Green</t>
  </si>
  <si>
    <t>Green Lake</t>
  </si>
  <si>
    <t>Iowa</t>
  </si>
  <si>
    <t>Iron</t>
  </si>
  <si>
    <t>Jackson</t>
  </si>
  <si>
    <t>Jefferson</t>
  </si>
  <si>
    <t>Juneau</t>
  </si>
  <si>
    <t>Kenosha</t>
  </si>
  <si>
    <t>Kewaunee</t>
  </si>
  <si>
    <t>La Crosse</t>
  </si>
  <si>
    <t>Lafayette</t>
  </si>
  <si>
    <t>Langlade</t>
  </si>
  <si>
    <t>Lincoln</t>
  </si>
  <si>
    <t>Manitowoc</t>
  </si>
  <si>
    <t>Marathon</t>
  </si>
  <si>
    <t>Marinette</t>
  </si>
  <si>
    <t>Marquette</t>
  </si>
  <si>
    <t>Milwaukee</t>
  </si>
  <si>
    <t>Monroe</t>
  </si>
  <si>
    <t>Oconto</t>
  </si>
  <si>
    <t>Oneida</t>
  </si>
  <si>
    <t>Outagamie</t>
  </si>
  <si>
    <t>Ozaukee</t>
  </si>
  <si>
    <t>Pepin</t>
  </si>
  <si>
    <t>Pierce</t>
  </si>
  <si>
    <t>Polk</t>
  </si>
  <si>
    <t>Portage</t>
  </si>
  <si>
    <t>Price</t>
  </si>
  <si>
    <t>Racine</t>
  </si>
  <si>
    <t>Richland</t>
  </si>
  <si>
    <t>Rock</t>
  </si>
  <si>
    <t>Rusk</t>
  </si>
  <si>
    <t>Saint Croix</t>
  </si>
  <si>
    <t>Sauk</t>
  </si>
  <si>
    <t>Sawyer</t>
  </si>
  <si>
    <t>Shawano</t>
  </si>
  <si>
    <t>Sheboygan</t>
  </si>
  <si>
    <t>Taylor</t>
  </si>
  <si>
    <t>Trempealeau</t>
  </si>
  <si>
    <t>Vernon</t>
  </si>
  <si>
    <t>Vilas</t>
  </si>
  <si>
    <t>Walworth</t>
  </si>
  <si>
    <t>Washburn</t>
  </si>
  <si>
    <t>Washington</t>
  </si>
  <si>
    <t>Waukesha</t>
  </si>
  <si>
    <t>Waupaca</t>
  </si>
  <si>
    <t>Waushara</t>
  </si>
  <si>
    <t>Winnebago</t>
  </si>
  <si>
    <t>Wood</t>
  </si>
  <si>
    <t>Menominee</t>
  </si>
  <si>
    <t>Facility Street Address</t>
  </si>
  <si>
    <t>Facility City</t>
  </si>
  <si>
    <t>Facility Zip Code</t>
  </si>
  <si>
    <t>Licensed Social Workers</t>
  </si>
  <si>
    <t xml:space="preserve">Will your agency continue paying retention bonuses going forward? </t>
  </si>
  <si>
    <t>NPI</t>
  </si>
  <si>
    <t>Supervisors (of DSPs or other direct care staff)</t>
  </si>
  <si>
    <t>Care Coordinator</t>
  </si>
  <si>
    <t>Counties served -- list top 3</t>
  </si>
  <si>
    <t>County 1 (select from dropdown)</t>
  </si>
  <si>
    <t>County 2 (select from dropdown)</t>
  </si>
  <si>
    <t>County 3 (select from dropdown)</t>
  </si>
  <si>
    <t>RCAC</t>
  </si>
  <si>
    <t>CBRF&gt;8</t>
  </si>
  <si>
    <t>SHC</t>
  </si>
  <si>
    <t>PC</t>
  </si>
  <si>
    <t xml:space="preserve">If you are using your Social Security Number (SSN) as an ID indicate here: </t>
  </si>
  <si>
    <t>Overnight and Weekend Wages</t>
  </si>
  <si>
    <t>Residential Care Costs</t>
  </si>
  <si>
    <t>Supportive Home Care and Personal Care Costs</t>
  </si>
  <si>
    <t>Do you adjudicate claims to pay other network providers
(e.g., similar to a sub-capitation arrangement)?</t>
  </si>
  <si>
    <t xml:space="preserve">What is your full-time regular non-contracted clinical/direct care employee turnover rate for SFY 2022? 
</t>
  </si>
  <si>
    <t>Note: The turnover rate should be calculated as the number of employees that separated from your organization during SFY 2022, divided by the number of employees at the beginning of SFY 2022. This is expressed as a percent.</t>
  </si>
  <si>
    <t>Note: If you are using your SSN as your ID, you do not need to complete this survey as your organization is likely either an Owner Occupied Adult Family Home 1-2 bed, or you are a live-in caregiver.</t>
  </si>
  <si>
    <t>Provider ID (NPI) or (MCO)</t>
  </si>
  <si>
    <t>C. Information by Service Type</t>
  </si>
  <si>
    <t>Fill in the requested information for each service type as applicable</t>
  </si>
  <si>
    <t>AFH 1-2 beds</t>
  </si>
  <si>
    <t>AFH 3-4 beds</t>
  </si>
  <si>
    <t>Worksheet B: Bonuses</t>
  </si>
  <si>
    <t>Worksheet C: Staff Wages</t>
  </si>
  <si>
    <t>Worksheet F: Feedback</t>
  </si>
  <si>
    <t>2.1 Type of services provided by Supportive Home Care  and Personal Care providers, select all that apply</t>
  </si>
  <si>
    <t>If yes, for which provider types(s)? Please use the provider groups listed in the table above when providing your response.</t>
  </si>
  <si>
    <t>If yes, please describe the differential(s).</t>
  </si>
  <si>
    <t>Report the average number for the requested information.</t>
  </si>
  <si>
    <t>Staff Roles</t>
  </si>
  <si>
    <t>Average signing bonus per new hire</t>
  </si>
  <si>
    <t>Average retention bonus</t>
  </si>
  <si>
    <t>Worksheet D: Residential Care Costs</t>
  </si>
  <si>
    <t>Worksheet E: Supportive Home Care and Personal Care Costs</t>
  </si>
  <si>
    <t xml:space="preserve">Total Revenue </t>
  </si>
  <si>
    <t>All other payors</t>
  </si>
  <si>
    <t>(C)</t>
  </si>
  <si>
    <t xml:space="preserve">All other employee related expenses for administrative and program support staff </t>
  </si>
  <si>
    <t>Facility costs not related to room and board. Room and board should be reported separately in Row F. The survey instructions provide additional guidance regarding facility costs.</t>
  </si>
  <si>
    <t>Room and board costs. See survey instructions for a definition of room and board costs.</t>
  </si>
  <si>
    <r>
      <rPr>
        <i/>
        <sz val="10"/>
        <rFont val="Arial"/>
        <family val="2"/>
      </rPr>
      <t>Instructions:</t>
    </r>
    <r>
      <rPr>
        <sz val="10"/>
        <rFont val="Arial"/>
        <family val="2"/>
      </rPr>
      <t xml:space="preserve"> Fill out the staffing information for the following staff roles listed below. 
If a staff person has multiple roles (e.g., administrative role and a direct care role), only include the portion of their time associated with the role listed in the row.</t>
    </r>
  </si>
  <si>
    <t>Average Hourly
Rate
as of 8/1/2022</t>
  </si>
  <si>
    <r>
      <t>Average Hourly</t>
    </r>
    <r>
      <rPr>
        <u/>
        <sz val="10"/>
        <rFont val="Arial"/>
        <family val="2"/>
      </rPr>
      <t xml:space="preserve"> Weekend
</t>
    </r>
    <r>
      <rPr>
        <sz val="10"/>
        <rFont val="Arial"/>
        <family val="2"/>
      </rPr>
      <t>Wage, if applicable
as of 8/1/2022</t>
    </r>
  </si>
  <si>
    <r>
      <t xml:space="preserve">Average Hourly </t>
    </r>
    <r>
      <rPr>
        <u/>
        <sz val="10"/>
        <rFont val="Arial"/>
        <family val="2"/>
      </rPr>
      <t xml:space="preserve">Overnight 
</t>
    </r>
    <r>
      <rPr>
        <sz val="10"/>
        <rFont val="Arial"/>
        <family val="2"/>
      </rPr>
      <t>Wage, if applicable
as of 8/1/2022</t>
    </r>
  </si>
  <si>
    <t>Licensed Practical and Licensed Vocational Nurses (includes nursing oversight)</t>
  </si>
  <si>
    <t>Registered Nurses (includes nursing oversight)</t>
  </si>
  <si>
    <r>
      <t xml:space="preserve">Instructions: </t>
    </r>
    <r>
      <rPr>
        <sz val="10"/>
        <rFont val="Arial"/>
        <family val="2"/>
      </rPr>
      <t xml:space="preserve">Select from the drop-down list to answer question 1, if yes, type in your responses for questions in Row a. and b. </t>
    </r>
    <r>
      <rPr>
        <i/>
        <u/>
        <sz val="10"/>
        <rFont val="Arial"/>
        <family val="2"/>
      </rPr>
      <t xml:space="preserve">Note: Signing and retention bonuses are reported separately on Worksheet B. Bonuses. </t>
    </r>
  </si>
  <si>
    <t>Average number of minutes per one-way trip</t>
  </si>
  <si>
    <t>Average number of miles per month</t>
  </si>
  <si>
    <t>Average number of visits per month</t>
  </si>
  <si>
    <t>What type of services does your organization provide?</t>
  </si>
  <si>
    <r>
      <rPr>
        <i/>
        <sz val="10"/>
        <rFont val="Arial"/>
        <family val="2"/>
      </rPr>
      <t xml:space="preserve">Instructions: </t>
    </r>
    <r>
      <rPr>
        <sz val="10"/>
        <rFont val="Arial"/>
        <family val="2"/>
      </rPr>
      <t xml:space="preserve">Fill out the following contact information. </t>
    </r>
  </si>
  <si>
    <r>
      <rPr>
        <i/>
        <sz val="10"/>
        <rFont val="Arial"/>
        <family val="2"/>
      </rPr>
      <t>Instructions:</t>
    </r>
    <r>
      <rPr>
        <sz val="10"/>
        <rFont val="Arial"/>
        <family val="2"/>
      </rPr>
      <t xml:space="preserve"> Select from the drop down list the type of services for the following, and list in any other services not listed in the corresponding text box. </t>
    </r>
  </si>
  <si>
    <r>
      <rPr>
        <i/>
        <sz val="10"/>
        <rFont val="Arial"/>
        <family val="2"/>
      </rPr>
      <t>Instructions:</t>
    </r>
    <r>
      <rPr>
        <sz val="10"/>
        <rFont val="Arial"/>
        <family val="2"/>
      </rPr>
      <t xml:space="preserve"> Select from the drop down list to answer the following question</t>
    </r>
  </si>
  <si>
    <r>
      <rPr>
        <i/>
        <sz val="10"/>
        <rFont val="Arial"/>
        <family val="2"/>
      </rPr>
      <t xml:space="preserve">Instructions: </t>
    </r>
    <r>
      <rPr>
        <sz val="10"/>
        <rFont val="Arial"/>
        <family val="2"/>
      </rPr>
      <t>Fill out the requested information</t>
    </r>
  </si>
  <si>
    <t>Other Services</t>
  </si>
  <si>
    <r>
      <t xml:space="preserve">Instructions: </t>
    </r>
    <r>
      <rPr>
        <u/>
        <sz val="10"/>
        <rFont val="Arial"/>
        <family val="2"/>
      </rPr>
      <t>This tab is for (1) only residential care providers, and (2) residential care providers that also have SHC and/or PC services.</t>
    </r>
    <r>
      <rPr>
        <i/>
        <sz val="10"/>
        <rFont val="Arial"/>
        <family val="2"/>
      </rPr>
      <t xml:space="preserve"> </t>
    </r>
    <r>
      <rPr>
        <sz val="10"/>
        <rFont val="Arial"/>
        <family val="2"/>
      </rPr>
      <t>Please enter number values only, no text</t>
    </r>
    <r>
      <rPr>
        <i/>
        <sz val="10"/>
        <rFont val="Arial"/>
        <family val="2"/>
      </rPr>
      <t xml:space="preserve">. </t>
    </r>
    <r>
      <rPr>
        <sz val="10"/>
        <rFont val="Arial"/>
        <family val="2"/>
      </rPr>
      <t>Use provider fiscal year as the reporting period. 
Data reported, including total costs reported in Row (I), should align with provider financial statements and reflect costs from all payors.</t>
    </r>
  </si>
  <si>
    <r>
      <rPr>
        <i/>
        <sz val="10"/>
        <rFont val="Arial"/>
        <family val="2"/>
      </rPr>
      <t xml:space="preserve">Instructions: </t>
    </r>
    <r>
      <rPr>
        <sz val="10"/>
        <rFont val="Arial"/>
        <family val="2"/>
      </rPr>
      <t xml:space="preserve">Fill out the below based on the </t>
    </r>
    <r>
      <rPr>
        <b/>
        <u/>
        <sz val="10"/>
        <rFont val="Arial"/>
        <family val="2"/>
      </rPr>
      <t>State Fiscal Year June 30, 2021 to July 1, 2022.</t>
    </r>
  </si>
  <si>
    <t>Non-Contracted Full-Time Equivalents</t>
  </si>
  <si>
    <t>Contracted Full-Time Equivalents*</t>
  </si>
  <si>
    <t xml:space="preserve">* Report number  </t>
  </si>
  <si>
    <r>
      <t xml:space="preserve">Instructions: </t>
    </r>
    <r>
      <rPr>
        <u/>
        <sz val="10"/>
        <rFont val="Arial"/>
        <family val="2"/>
      </rPr>
      <t>This tab is for providers that only deliver SHC and/or PC services.</t>
    </r>
    <r>
      <rPr>
        <sz val="10"/>
        <rFont val="Arial"/>
        <family val="2"/>
      </rPr>
      <t xml:space="preserve"> Please enter number values only, no text. Use provider fiscal year as the reporting period. Data reported, including total costs reported in Row (H), should align with provider financial statements and reflect costs from all payors.</t>
    </r>
  </si>
  <si>
    <t>CBRF&lt;=8</t>
  </si>
  <si>
    <t xml:space="preserve">J. </t>
  </si>
  <si>
    <t xml:space="preserve">K. </t>
  </si>
  <si>
    <t xml:space="preserve">Costs related to vehicles owned by the provider </t>
  </si>
  <si>
    <t>Administrative and program support costs - Total</t>
  </si>
  <si>
    <t>ARPA Adult HCBS Minimum Fee Schedule Provider Cost Survey</t>
  </si>
  <si>
    <t>What is your vacancy percentage?</t>
  </si>
  <si>
    <t>What percentage of hours of SHC and PC services are billed to Medicaid?</t>
  </si>
  <si>
    <t>What percentage of residential care days are billed to Medicaid?</t>
  </si>
  <si>
    <t>Number of clinical/direct care staff as of July 1, 2021</t>
  </si>
  <si>
    <t>MCO ID</t>
  </si>
  <si>
    <t xml:space="preserve">Total hours of SHC and PC services </t>
  </si>
  <si>
    <t xml:space="preserve">e. </t>
  </si>
  <si>
    <t>Do you have a minimum length of service time per visit? If yes, please describe below.</t>
  </si>
  <si>
    <t>Total residential care days</t>
  </si>
  <si>
    <t>K.</t>
  </si>
  <si>
    <t>L.</t>
  </si>
  <si>
    <t>Per diem costs excluding Medicaid non-allowable costs ((I. - (F. + G.))/total days recorded on Tab A.)</t>
  </si>
  <si>
    <r>
      <rPr>
        <i/>
        <u/>
        <sz val="10"/>
        <rFont val="Arial"/>
        <family val="2"/>
      </rPr>
      <t>Owner Occupied Adult Family Home (AFH) 1-2 bed providers and live-in Supportive Home Care providers are not asked to fill out this survey.</t>
    </r>
    <r>
      <rPr>
        <i/>
        <sz val="10"/>
        <rFont val="Arial"/>
        <family val="2"/>
      </rPr>
      <t xml:space="preserve"> 
Note: Corporate AFH 1-2 bed providers SHOULD fill out this survey.</t>
    </r>
  </si>
  <si>
    <t>Number of facilities or provider agency locations
(e.g., 2 AFH 1-2 beds, 3 SHC agencies)</t>
  </si>
  <si>
    <r>
      <t xml:space="preserve">Unique individuals served
</t>
    </r>
    <r>
      <rPr>
        <i/>
        <sz val="10"/>
        <rFont val="Arial"/>
        <family val="2"/>
      </rPr>
      <t>Note: An individual who receives more than one service can appear in more than one column.</t>
    </r>
  </si>
  <si>
    <t xml:space="preserve"> Medicaid (Family Care, Family Care  Partnership, PACE and any other Medicaid revenues)</t>
  </si>
  <si>
    <t>Number of clinical/direct care staff as of June 30, 2022.</t>
  </si>
  <si>
    <t>Turnover Rate (a/average of b and c)</t>
  </si>
  <si>
    <r>
      <rPr>
        <i/>
        <sz val="10"/>
        <rFont val="Arial"/>
        <family val="2"/>
      </rPr>
      <t xml:space="preserve">Instructions: </t>
    </r>
    <r>
      <rPr>
        <sz val="10"/>
        <rFont val="Arial"/>
        <family val="2"/>
      </rPr>
      <t xml:space="preserve">Type in your ID used for billing purposes, you may use NPI ID/IDs or MCO ID/IDs (if identifiable) in the applicable column(s). If you have more than one facility, list each on a separate row. If you need additional space to report more facilities or IDs, please include them in a separate Excel or Word attachment when you return your survey. </t>
    </r>
  </si>
  <si>
    <r>
      <t>Is there any other information for</t>
    </r>
    <r>
      <rPr>
        <b/>
        <strike/>
        <sz val="10"/>
        <rFont val="Arial"/>
        <family val="2"/>
      </rPr>
      <t xml:space="preserve"> </t>
    </r>
    <r>
      <rPr>
        <b/>
        <sz val="10"/>
        <rFont val="Arial"/>
        <family val="2"/>
      </rPr>
      <t>monetary incentives (any type) that you think it would be helpful for DHS to understand? E.g., using additional paid time off as a type of bonus.</t>
    </r>
  </si>
  <si>
    <t>Direct Care/Support Professionals (e.g., caregivers)</t>
  </si>
  <si>
    <t>Dedicated Transport Staff (only hired for transport)</t>
  </si>
  <si>
    <t>Clinical/direct care staff and supervisor health and dental insurance - employer cost</t>
  </si>
  <si>
    <t>Direct care staff employee related expenses -- All other (e.g., vision, 401(K), profit-sharing, federal and state taxes and insurance, retirement benefits)</t>
  </si>
  <si>
    <t>Transportation vehicle costs for clinical/direct care services - Total</t>
  </si>
  <si>
    <t>Salary &amp; wages for administrative and program support staff (e.g., indirect supervisors for multiple homes)</t>
  </si>
  <si>
    <t>Health and Dental insurance for administrative and program support staff - employer cost</t>
  </si>
  <si>
    <t>Program support costs. (e.g, supplies and other unique costs for specific programs) Please provide a description of reported costs below.</t>
  </si>
  <si>
    <t>Health insurance employer costs as a percent of salaries and wages (B / A)</t>
  </si>
  <si>
    <t>Average monthly individual premium in Calendar Year 2022 to date - Employer cost</t>
  </si>
  <si>
    <t>Average monthly family of four premium in Calendar Year 2022 to date - Employer cost</t>
  </si>
  <si>
    <t>Per diem total costs (I. divided by total days recorded on Tab A.)</t>
  </si>
  <si>
    <t>Clinical/direct care staff and supervisor health and dental insurance - Employer cost</t>
  </si>
  <si>
    <t>Transportation costs for direct care and clinical services -Total</t>
  </si>
  <si>
    <t>Average monthly individual premium in Calendar Year 2022 to date - Employer Cost</t>
  </si>
  <si>
    <t>Average monthly family of four premium in Calendar Year 2022 to date - Employer Cost</t>
  </si>
  <si>
    <t>For the ARPA Adult HCBS Minimum Fee Schedule Provider Cost Survey Data Collection Tool</t>
  </si>
  <si>
    <t>I hereby attest that the information submitted in the report herein is current, complete, accurate, and in compliance with 42 CFR § 438.8 and 2 CFR Part 200 to the best of my knowledge. Failure to attest (as indicated by the completed section below) will result in non-acceptance by State of Wisconsin, Department of Health Services (Department).</t>
  </si>
  <si>
    <r>
      <t xml:space="preserve">Instructions: Data reported should be from July 1, 2021 through June 30, 2022. 
</t>
    </r>
    <r>
      <rPr>
        <i/>
        <u/>
        <sz val="10"/>
        <rFont val="Arial"/>
        <family val="2"/>
      </rPr>
      <t>Owner Occupied Adult Family Home (AFH) 1-2 bed providers and live-in Supportive Home Care providers are not asked to fill out this survey.</t>
    </r>
  </si>
  <si>
    <t>Other services not listed (Please list)</t>
  </si>
  <si>
    <t xml:space="preserve">
Other type of services not listed (Please list)</t>
  </si>
  <si>
    <t>Worksheet</t>
  </si>
  <si>
    <t>Date</t>
  </si>
  <si>
    <t>DESIGNATION OF CONFIDENTIAL AND PROPRIETARY INFORMATION</t>
  </si>
  <si>
    <t>The material submitted in response to the ARPA Adult HCBS Minimum Fee Schedule Provider Cost Survey includes proprietary and confidential information which qualifies as a trade secret, as provided in s. 19.36(5), Wis. Stats., or is otherwise material that can be kept confidential under the Wisconsin Open Records Law.  As such, we ask that certain sections, as indicated below, of this survey response be treated as confidential material and not be released without our written approval except as otherwise provided by law.</t>
  </si>
  <si>
    <t xml:space="preserve">We understand that information cannot be kept confidential unless it is a trade secret.  Trade secret is defined in s. 134.90(1)(c), Wis. Stats. as follows:  "Trade secret" means information, including a formula, pattern, compilation, program, device, method, technique or process to which all of the following apply: </t>
  </si>
  <si>
    <t>The information is the subject of efforts to maintain its secrecy that are reasonable under the circumstances.</t>
  </si>
  <si>
    <t>The information derives independent economic value, actual or potential, from not being generally known to, and not being readily ascertainable by proper means by, other persons who can obtain economic value from its disclosure or use.</t>
  </si>
  <si>
    <t>We request that the following survey sections not be released:</t>
  </si>
  <si>
    <t>Worksheet Section</t>
  </si>
  <si>
    <t>Topic</t>
  </si>
  <si>
    <t>IN THE EVENT THE DESIGNATION OF CONFIDENTIALITY OF THIS INFORMATION IS CHALLENGED, THE UNDERSIGNED HEREBY AGREES TO PROVIDE LEGAL COUNSEL OR OTHER NECESSARY ASSISTANCE TO DEFEND THE DESIGNATION OF CONFIDENTIALITY.</t>
  </si>
  <si>
    <t>Name - Authorized Representative</t>
  </si>
  <si>
    <t>Signature - Authorized Representative</t>
  </si>
  <si>
    <t>Company Name</t>
  </si>
  <si>
    <t>H. Designation of Confidential and Proprietary Information</t>
  </si>
  <si>
    <t>Failure to sign this section of the ARPA Adult HCBS Minimum Fee Schedule Provider Cost Survey response may mean that all information provided as part of the survey response will be open to examination and copying.  The State of Wisconsin considers other markings of confidential in the survey to be insufficient.  The undersigned agrees to hold the State of Wisconsin and Milliman, Inc. harmless for any damages arising out of the release of any materials unless they are specifically identified above.</t>
  </si>
  <si>
    <t>This survey is intended for use by Wisconsin State, Department of Health Services (DHS) in support of the development of HCBS minimum payment rates. The terms and conditions of the Contract Agreement between Wisconsin State, Department of Health Services (DHS) and Milliman, Inc. (Milliman), effective on January 1, 2020, apply to this survey and its use.
The contents of this document are not intended to represent a legal or professional opinion or interpretation on any matters. Milliman makes no representations or warranties regarding the contents of this document to third parties. Similarly, third parties are instructed that they are to place no reliance upon this information prepared for DHS by Milliman that would result in the creation of any duty or liability under any theory of law by Milliman or its employees to third parties.</t>
  </si>
  <si>
    <t>October 25,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</si>
</sst>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0.00_);_(&quot;$&quot;* \(#,##0.00\);_(&quot;$&quot;* &quot;-&quot;??_);_(@_)"/>
    <numFmt numFmtId="43" formatCode="_(* #,##0.00_);_(* \(#,##0.00\);_(* &quot;-&quot;??_);_(@_)"/>
    <numFmt numFmtId="164" formatCode="0%\ ;\(0%\)"/>
    <numFmt numFmtId="165" formatCode="&quot;$&quot;\ #,##0_);&quot;$&quot;\ \(#,##0\)"/>
    <numFmt numFmtId="166" formatCode="#,##0_);\(#,##0\);\-??_)"/>
    <numFmt numFmtId="167" formatCode="&quot;$&quot;#,##0.00"/>
    <numFmt numFmtId="168" formatCode="[&lt;=9999999]###\-####;\(###\)\ ###\-####"/>
    <numFmt numFmtId="169" formatCode="[$-409]dddd\,\ mmmm\ d\,\ yyyy"/>
    <numFmt numFmtId="170" formatCode=";;;"/>
    <numFmt numFmtId="171" formatCode="\C"/>
    <numFmt numFmtId="172" formatCode="0.0%"/>
  </numFmts>
  <fonts count="38" x14ac:knownFonts="1">
    <font>
      <sz val="10"/>
      <name val="Arial"/>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0"/>
      <color theme="1"/>
      <name val="Arial"/>
      <family val="2"/>
    </font>
    <font>
      <sz val="10"/>
      <color theme="1"/>
      <name val="Arial"/>
      <family val="2"/>
    </font>
    <font>
      <sz val="11"/>
      <color theme="1"/>
      <name val="Calibri"/>
      <family val="2"/>
      <scheme val="minor"/>
    </font>
    <font>
      <b/>
      <sz val="10"/>
      <name val="Arial"/>
      <family val="2"/>
    </font>
    <font>
      <sz val="10"/>
      <name val="Arial"/>
      <family val="2"/>
    </font>
    <font>
      <sz val="9"/>
      <color theme="1"/>
      <name val="Arial"/>
      <family val="2"/>
    </font>
    <font>
      <sz val="10"/>
      <color theme="1"/>
      <name val="Times New Roman"/>
      <family val="2"/>
    </font>
    <font>
      <b/>
      <i/>
      <sz val="10"/>
      <color theme="1"/>
      <name val="Arial"/>
      <family val="2"/>
    </font>
    <font>
      <i/>
      <sz val="10"/>
      <color theme="1"/>
      <name val="Arial"/>
      <family val="2"/>
    </font>
    <font>
      <sz val="8"/>
      <name val="Arial"/>
      <family val="2"/>
    </font>
    <font>
      <b/>
      <sz val="10"/>
      <color theme="1"/>
      <name val="Arial"/>
      <family val="2"/>
    </font>
    <font>
      <b/>
      <sz val="10"/>
      <color theme="0"/>
      <name val="Arial"/>
      <family val="2"/>
    </font>
    <font>
      <b/>
      <sz val="10"/>
      <color rgb="FFFFFFFF"/>
      <name val="Arial"/>
      <family val="2"/>
    </font>
    <font>
      <b/>
      <i/>
      <sz val="10"/>
      <name val="Arial"/>
      <family val="2"/>
    </font>
    <font>
      <sz val="10"/>
      <color rgb="FFFF0000"/>
      <name val="Arial"/>
      <family val="2"/>
    </font>
    <font>
      <i/>
      <sz val="10"/>
      <color rgb="FFFF0000"/>
      <name val="Arial"/>
      <family val="2"/>
    </font>
    <font>
      <i/>
      <sz val="10"/>
      <name val="Arial"/>
      <family val="2"/>
    </font>
    <font>
      <b/>
      <i/>
      <sz val="10"/>
      <color rgb="FFFFFFFF"/>
      <name val="Arial"/>
      <family val="2"/>
    </font>
    <font>
      <sz val="10"/>
      <name val="Arial"/>
      <family val="2"/>
    </font>
    <font>
      <u/>
      <sz val="10"/>
      <name val="Arial"/>
      <family val="2"/>
    </font>
    <font>
      <b/>
      <sz val="9"/>
      <color rgb="FF222222"/>
      <name val="Source Sans Pro"/>
      <family val="2"/>
    </font>
    <font>
      <sz val="9"/>
      <color rgb="FF222222"/>
      <name val="Source Sans Pro"/>
      <family val="2"/>
    </font>
    <font>
      <sz val="10"/>
      <name val="Arial"/>
      <family val="2"/>
    </font>
    <font>
      <sz val="9"/>
      <name val="Arial"/>
      <family val="2"/>
    </font>
    <font>
      <i/>
      <u/>
      <sz val="10"/>
      <name val="Arial"/>
      <family val="2"/>
    </font>
    <font>
      <b/>
      <u/>
      <sz val="10"/>
      <name val="Arial"/>
      <family val="2"/>
    </font>
    <font>
      <sz val="12"/>
      <name val="Arial"/>
      <family val="2"/>
    </font>
    <font>
      <sz val="10"/>
      <color theme="0"/>
      <name val="Arial"/>
      <family val="2"/>
    </font>
    <font>
      <b/>
      <sz val="10"/>
      <name val="Calibri"/>
      <family val="2"/>
      <scheme val="minor"/>
    </font>
    <font>
      <b/>
      <strike/>
      <sz val="10"/>
      <name val="Arial"/>
      <family val="2"/>
    </font>
  </fonts>
  <fills count="12">
    <fill>
      <patternFill patternType="none"/>
    </fill>
    <fill>
      <patternFill patternType="gray125"/>
    </fill>
    <fill>
      <patternFill patternType="solid">
        <fgColor rgb="FF0A4977"/>
        <bgColor indexed="64"/>
      </patternFill>
    </fill>
    <fill>
      <patternFill patternType="solid">
        <fgColor rgb="FFC6C9CA"/>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9F9F9"/>
        <bgColor indexed="64"/>
      </patternFill>
    </fill>
    <fill>
      <patternFill patternType="solid">
        <fgColor theme="1" tint="0.499984740745262"/>
        <bgColor indexed="64"/>
      </patternFill>
    </fill>
    <fill>
      <patternFill patternType="solid">
        <fgColor theme="0" tint="-0.499984740745262"/>
        <bgColor indexed="64"/>
      </patternFill>
    </fill>
  </fills>
  <borders count="35">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top style="medium">
        <color rgb="FFDDDDDD"/>
      </top>
      <bottom/>
      <diagonal/>
    </border>
    <border>
      <left/>
      <right/>
      <top/>
      <bottom style="medium">
        <color rgb="FFDDDDDD"/>
      </bottom>
      <diagonal/>
    </border>
    <border>
      <left style="thin">
        <color indexed="64"/>
      </left>
      <right style="thin">
        <color indexed="64"/>
      </right>
      <top/>
      <bottom/>
      <diagonal/>
    </border>
  </borders>
  <cellStyleXfs count="26">
    <xf numFmtId="0" fontId="0" fillId="0" borderId="0"/>
    <xf numFmtId="0" fontId="13" fillId="0" borderId="0"/>
    <xf numFmtId="0" fontId="12" fillId="0" borderId="0"/>
    <xf numFmtId="0" fontId="10" fillId="0" borderId="0"/>
    <xf numFmtId="43" fontId="14" fillId="0" borderId="0" applyFont="0" applyFill="0" applyBorder="0" applyAlignment="0" applyProtection="0"/>
    <xf numFmtId="9" fontId="10" fillId="0" borderId="0" applyFont="0" applyFill="0" applyBorder="0" applyAlignment="0" applyProtection="0"/>
    <xf numFmtId="0" fontId="9" fillId="0" borderId="0"/>
    <xf numFmtId="43" fontId="9" fillId="0" borderId="0" applyFont="0" applyFill="0" applyBorder="0" applyAlignment="0" applyProtection="0"/>
    <xf numFmtId="0" fontId="7" fillId="0" borderId="0"/>
    <xf numFmtId="0" fontId="8" fillId="0" borderId="0"/>
    <xf numFmtId="0" fontId="6" fillId="0" borderId="0"/>
    <xf numFmtId="0" fontId="5" fillId="0" borderId="0"/>
    <xf numFmtId="43" fontId="12" fillId="0" borderId="0" applyFont="0" applyFill="0" applyBorder="0" applyAlignment="0" applyProtection="0"/>
    <xf numFmtId="43" fontId="14"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4" fillId="0" borderId="0"/>
    <xf numFmtId="0" fontId="7" fillId="0" borderId="0"/>
    <xf numFmtId="9" fontId="26" fillId="0" borderId="0" applyFont="0" applyFill="0" applyBorder="0" applyAlignment="0" applyProtection="0"/>
    <xf numFmtId="0" fontId="2" fillId="0" borderId="0"/>
    <xf numFmtId="0" fontId="3" fillId="0" borderId="0"/>
    <xf numFmtId="43" fontId="3" fillId="0" borderId="0" applyFont="0" applyFill="0" applyBorder="0" applyAlignment="0" applyProtection="0"/>
    <xf numFmtId="0" fontId="1" fillId="0" borderId="0"/>
    <xf numFmtId="44" fontId="30" fillId="0" borderId="0" applyFont="0" applyFill="0" applyBorder="0" applyAlignment="0" applyProtection="0"/>
  </cellStyleXfs>
  <cellXfs count="553">
    <xf numFmtId="0" fontId="0" fillId="0" borderId="0" xfId="0"/>
    <xf numFmtId="0" fontId="19" fillId="0" borderId="0" xfId="24" applyFont="1" applyAlignment="1">
      <alignment horizontal="left" indent="16"/>
    </xf>
    <xf numFmtId="0" fontId="3" fillId="0" borderId="0" xfId="24" applyFont="1" applyAlignment="1">
      <alignment horizontal="left"/>
    </xf>
    <xf numFmtId="0" fontId="19" fillId="0" borderId="0" xfId="24" applyFont="1" applyAlignment="1">
      <alignment horizontal="left" indent="1"/>
    </xf>
    <xf numFmtId="0" fontId="19" fillId="0" borderId="0" xfId="24" applyFont="1" applyAlignment="1">
      <alignment horizontal="left" indent="10"/>
    </xf>
    <xf numFmtId="0" fontId="19" fillId="0" borderId="0" xfId="24" applyFont="1" applyAlignment="1">
      <alignment horizontal="center"/>
    </xf>
    <xf numFmtId="0" fontId="19" fillId="0" borderId="0" xfId="24" applyFont="1" applyAlignment="1">
      <alignment horizontal="left" indent="20"/>
    </xf>
    <xf numFmtId="0" fontId="15" fillId="0" borderId="0" xfId="24" applyFont="1"/>
    <xf numFmtId="0" fontId="15" fillId="0" borderId="0" xfId="24" applyFont="1" applyAlignment="1">
      <alignment horizontal="center"/>
    </xf>
    <xf numFmtId="4" fontId="3" fillId="0" borderId="0" xfId="13" applyNumberFormat="1" applyFont="1"/>
    <xf numFmtId="0" fontId="29" fillId="8" borderId="0" xfId="0" applyFont="1" applyFill="1" applyAlignment="1">
      <alignment horizontal="left" vertical="top" wrapText="1"/>
    </xf>
    <xf numFmtId="0" fontId="29" fillId="9" borderId="0" xfId="0" applyFont="1" applyFill="1" applyAlignment="1">
      <alignment horizontal="left" vertical="top" wrapText="1"/>
    </xf>
    <xf numFmtId="0" fontId="28" fillId="9" borderId="32" xfId="0" applyFont="1" applyFill="1" applyBorder="1" applyAlignment="1">
      <alignment horizontal="left" vertical="top" wrapText="1"/>
    </xf>
    <xf numFmtId="0" fontId="29" fillId="9" borderId="33" xfId="0" applyFont="1" applyFill="1" applyBorder="1" applyAlignment="1">
      <alignment horizontal="left" vertical="top" wrapText="1"/>
    </xf>
    <xf numFmtId="0" fontId="20" fillId="2" borderId="12" xfId="8" applyFont="1" applyFill="1" applyBorder="1" applyAlignment="1">
      <alignment horizontal="centerContinuous" vertical="center"/>
    </xf>
    <xf numFmtId="0" fontId="20" fillId="2" borderId="13" xfId="8" applyFont="1" applyFill="1" applyBorder="1" applyAlignment="1">
      <alignment horizontal="centerContinuous" vertical="center"/>
    </xf>
    <xf numFmtId="0" fontId="20" fillId="2" borderId="15" xfId="8" applyFont="1" applyFill="1" applyBorder="1" applyAlignment="1">
      <alignment horizontal="centerContinuous" vertical="center"/>
    </xf>
    <xf numFmtId="0" fontId="15" fillId="3" borderId="21" xfId="8" applyFont="1" applyFill="1" applyBorder="1" applyAlignment="1">
      <alignment vertical="center"/>
    </xf>
    <xf numFmtId="0" fontId="15" fillId="3" borderId="3" xfId="8" applyFont="1" applyFill="1" applyBorder="1" applyAlignment="1">
      <alignment vertical="center"/>
    </xf>
    <xf numFmtId="0" fontId="15" fillId="3" borderId="22" xfId="8" applyFont="1" applyFill="1" applyBorder="1" applyAlignment="1">
      <alignment vertical="center"/>
    </xf>
    <xf numFmtId="0" fontId="15" fillId="0" borderId="0" xfId="8" applyFont="1"/>
    <xf numFmtId="0" fontId="12" fillId="0" borderId="0" xfId="8" applyFont="1" applyAlignment="1">
      <alignment vertical="center"/>
    </xf>
    <xf numFmtId="0" fontId="20" fillId="2" borderId="14" xfId="8" applyFont="1" applyFill="1" applyBorder="1" applyAlignment="1">
      <alignment horizontal="centerContinuous" vertical="center"/>
    </xf>
    <xf numFmtId="0" fontId="20" fillId="0" borderId="0" xfId="8" applyFont="1" applyAlignment="1">
      <alignment horizontal="centerContinuous"/>
    </xf>
    <xf numFmtId="0" fontId="20" fillId="2" borderId="0" xfId="8" applyFont="1" applyFill="1" applyAlignment="1">
      <alignment horizontal="centerContinuous" vertical="center"/>
    </xf>
    <xf numFmtId="0" fontId="20" fillId="2" borderId="16" xfId="8" applyFont="1" applyFill="1" applyBorder="1" applyAlignment="1">
      <alignment horizontal="centerContinuous" vertical="center"/>
    </xf>
    <xf numFmtId="0" fontId="20" fillId="2" borderId="12" xfId="8" applyFont="1" applyFill="1" applyBorder="1" applyAlignment="1">
      <alignment horizontal="centerContinuous"/>
    </xf>
    <xf numFmtId="0" fontId="20" fillId="2" borderId="13" xfId="8" applyFont="1" applyFill="1" applyBorder="1" applyAlignment="1">
      <alignment horizontal="centerContinuous"/>
    </xf>
    <xf numFmtId="0" fontId="20" fillId="2" borderId="0" xfId="8" applyFont="1" applyFill="1" applyAlignment="1">
      <alignment horizontal="centerContinuous"/>
    </xf>
    <xf numFmtId="0" fontId="19" fillId="2" borderId="14" xfId="8" applyFont="1" applyFill="1" applyBorder="1" applyAlignment="1">
      <alignment horizontal="centerContinuous"/>
    </xf>
    <xf numFmtId="0" fontId="22" fillId="0" borderId="0" xfId="16" applyFont="1" applyAlignment="1">
      <alignment horizontal="left" indent="1"/>
    </xf>
    <xf numFmtId="0" fontId="20" fillId="2" borderId="15" xfId="8" applyFont="1" applyFill="1" applyBorder="1" applyAlignment="1">
      <alignment horizontal="centerContinuous"/>
    </xf>
    <xf numFmtId="0" fontId="19" fillId="2" borderId="16" xfId="8" applyFont="1" applyFill="1" applyBorder="1" applyAlignment="1">
      <alignment horizontal="centerContinuous"/>
    </xf>
    <xf numFmtId="0" fontId="19" fillId="2" borderId="0" xfId="8" applyFont="1" applyFill="1" applyAlignment="1">
      <alignment horizontal="centerContinuous"/>
    </xf>
    <xf numFmtId="0" fontId="15" fillId="3" borderId="21" xfId="8" applyFont="1" applyFill="1" applyBorder="1"/>
    <xf numFmtId="0" fontId="15" fillId="3" borderId="3" xfId="8" applyFont="1" applyFill="1" applyBorder="1"/>
    <xf numFmtId="0" fontId="15" fillId="3" borderId="3" xfId="8" applyFont="1" applyFill="1" applyBorder="1" applyAlignment="1">
      <alignment horizontal="center"/>
    </xf>
    <xf numFmtId="0" fontId="15" fillId="3" borderId="22" xfId="8" applyFont="1" applyFill="1" applyBorder="1"/>
    <xf numFmtId="0" fontId="12" fillId="2" borderId="14" xfId="8" applyFont="1" applyFill="1" applyBorder="1" applyAlignment="1">
      <alignment horizontal="centerContinuous" vertical="center"/>
    </xf>
    <xf numFmtId="0" fontId="22" fillId="0" borderId="0" xfId="8" applyFont="1"/>
    <xf numFmtId="0" fontId="12" fillId="2" borderId="16" xfId="8" applyFont="1" applyFill="1" applyBorder="1" applyAlignment="1">
      <alignment horizontal="centerContinuous" vertical="center"/>
    </xf>
    <xf numFmtId="0" fontId="21" fillId="3" borderId="21" xfId="8" applyFont="1" applyFill="1" applyBorder="1" applyAlignment="1">
      <alignment horizontal="left" vertical="center"/>
    </xf>
    <xf numFmtId="0" fontId="25" fillId="3" borderId="3" xfId="8" applyFont="1" applyFill="1" applyBorder="1" applyAlignment="1">
      <alignment horizontal="right" vertical="center"/>
    </xf>
    <xf numFmtId="0" fontId="16" fillId="3" borderId="3" xfId="8" applyFont="1" applyFill="1" applyBorder="1" applyAlignment="1">
      <alignment horizontal="centerContinuous" vertical="center"/>
    </xf>
    <xf numFmtId="0" fontId="24" fillId="3" borderId="22" xfId="8" applyFont="1" applyFill="1" applyBorder="1" applyAlignment="1">
      <alignment horizontal="centerContinuous" vertical="center"/>
    </xf>
    <xf numFmtId="0" fontId="23" fillId="0" borderId="0" xfId="8" applyFont="1"/>
    <xf numFmtId="0" fontId="21" fillId="0" borderId="16" xfId="8" applyFont="1" applyBorder="1" applyAlignment="1">
      <alignment horizontal="left" vertical="center"/>
    </xf>
    <xf numFmtId="0" fontId="11" fillId="0" borderId="15" xfId="8" applyFont="1" applyBorder="1" applyAlignment="1">
      <alignment horizontal="left" vertical="center"/>
    </xf>
    <xf numFmtId="0" fontId="21" fillId="6" borderId="0" xfId="8" applyFont="1" applyFill="1" applyAlignment="1">
      <alignment horizontal="left" vertical="center"/>
    </xf>
    <xf numFmtId="0" fontId="12" fillId="0" borderId="15" xfId="8" applyFont="1" applyBorder="1" applyAlignment="1">
      <alignment horizontal="left" vertical="center"/>
    </xf>
    <xf numFmtId="0" fontId="21" fillId="0" borderId="0" xfId="8" applyFont="1" applyAlignment="1">
      <alignment horizontal="left" vertical="center"/>
    </xf>
    <xf numFmtId="4" fontId="18" fillId="0" borderId="16" xfId="13" applyNumberFormat="1" applyFont="1" applyFill="1" applyBorder="1" applyAlignment="1" applyProtection="1">
      <alignment wrapText="1"/>
    </xf>
    <xf numFmtId="0" fontId="11" fillId="0" borderId="19" xfId="8" applyFont="1" applyBorder="1" applyAlignment="1">
      <alignment horizontal="left" wrapText="1"/>
    </xf>
    <xf numFmtId="4" fontId="18" fillId="0" borderId="19" xfId="13" applyNumberFormat="1" applyFont="1" applyBorder="1" applyAlignment="1" applyProtection="1">
      <alignment wrapText="1"/>
    </xf>
    <xf numFmtId="0" fontId="11" fillId="0" borderId="23" xfId="19" applyFont="1" applyBorder="1" applyAlignment="1">
      <alignment horizontal="center" vertical="center"/>
    </xf>
    <xf numFmtId="0" fontId="12" fillId="0" borderId="19" xfId="19" applyFont="1" applyBorder="1" applyAlignment="1">
      <alignment vertical="center"/>
    </xf>
    <xf numFmtId="4" fontId="12" fillId="0" borderId="3" xfId="13" applyNumberFormat="1" applyFont="1" applyBorder="1" applyAlignment="1" applyProtection="1">
      <alignment vertical="center"/>
    </xf>
    <xf numFmtId="0" fontId="11" fillId="0" borderId="19" xfId="19" applyFont="1" applyBorder="1" applyAlignment="1">
      <alignment horizontal="center" vertical="center"/>
    </xf>
    <xf numFmtId="0" fontId="11" fillId="0" borderId="28" xfId="19" applyFont="1" applyBorder="1" applyAlignment="1">
      <alignment horizontal="center" vertical="center"/>
    </xf>
    <xf numFmtId="0" fontId="11" fillId="0" borderId="27" xfId="19" applyFont="1" applyBorder="1" applyAlignment="1">
      <alignment horizontal="center" vertical="center"/>
    </xf>
    <xf numFmtId="0" fontId="24" fillId="0" borderId="3" xfId="19" applyFont="1" applyBorder="1" applyAlignment="1">
      <alignment horizontal="right" vertical="center"/>
    </xf>
    <xf numFmtId="0" fontId="11" fillId="0" borderId="15" xfId="19" applyFont="1" applyBorder="1" applyAlignment="1">
      <alignment horizontal="center" vertical="center"/>
    </xf>
    <xf numFmtId="0" fontId="12" fillId="0" borderId="0" xfId="19" applyFont="1" applyAlignment="1">
      <alignment vertical="center"/>
    </xf>
    <xf numFmtId="0" fontId="11" fillId="0" borderId="30" xfId="19" applyFont="1" applyBorder="1" applyAlignment="1">
      <alignment horizontal="center" vertical="center"/>
    </xf>
    <xf numFmtId="0" fontId="11" fillId="0" borderId="29" xfId="19" applyFont="1" applyBorder="1" applyAlignment="1">
      <alignment horizontal="center" vertical="center"/>
    </xf>
    <xf numFmtId="0" fontId="11" fillId="0" borderId="3" xfId="19" applyFont="1" applyBorder="1" applyAlignment="1">
      <alignment horizontal="center" vertical="center"/>
    </xf>
    <xf numFmtId="165" fontId="11" fillId="0" borderId="15" xfId="16" applyNumberFormat="1" applyFont="1" applyBorder="1" applyAlignment="1">
      <alignment horizontal="right" vertical="center" wrapText="1"/>
    </xf>
    <xf numFmtId="165" fontId="11" fillId="0" borderId="0" xfId="16" applyNumberFormat="1" applyFont="1" applyAlignment="1">
      <alignment horizontal="right" vertical="center" wrapText="1"/>
    </xf>
    <xf numFmtId="165" fontId="11" fillId="0" borderId="3" xfId="16" applyNumberFormat="1" applyFont="1" applyBorder="1" applyAlignment="1">
      <alignment horizontal="right" vertical="center" wrapText="1"/>
    </xf>
    <xf numFmtId="0" fontId="11" fillId="0" borderId="28" xfId="16" applyFont="1" applyBorder="1" applyAlignment="1">
      <alignment horizontal="center" vertical="center" wrapText="1"/>
    </xf>
    <xf numFmtId="0" fontId="12" fillId="0" borderId="11" xfId="19" applyFont="1" applyBorder="1" applyAlignment="1">
      <alignment vertical="center"/>
    </xf>
    <xf numFmtId="0" fontId="11" fillId="0" borderId="17" xfId="16" applyFont="1" applyBorder="1" applyAlignment="1">
      <alignment horizontal="center" vertical="center" wrapText="1"/>
    </xf>
    <xf numFmtId="0" fontId="12" fillId="0" borderId="1" xfId="19" applyFont="1" applyBorder="1" applyAlignment="1">
      <alignment vertical="center"/>
    </xf>
    <xf numFmtId="165" fontId="12" fillId="0" borderId="3" xfId="16" applyNumberFormat="1" applyFont="1" applyBorder="1" applyAlignment="1">
      <alignment horizontal="left" vertical="center"/>
    </xf>
    <xf numFmtId="165" fontId="12" fillId="0" borderId="19" xfId="16" applyNumberFormat="1" applyFont="1" applyBorder="1" applyAlignment="1">
      <alignment horizontal="right" vertical="center"/>
    </xf>
    <xf numFmtId="165" fontId="12" fillId="0" borderId="6" xfId="16" applyNumberFormat="1" applyFont="1" applyBorder="1" applyAlignment="1">
      <alignment horizontal="right" vertical="center"/>
    </xf>
    <xf numFmtId="165" fontId="12" fillId="0" borderId="3" xfId="16" applyNumberFormat="1" applyFont="1" applyBorder="1" applyAlignment="1">
      <alignment horizontal="right" vertical="center"/>
    </xf>
    <xf numFmtId="165" fontId="11" fillId="0" borderId="19" xfId="16" applyNumberFormat="1" applyFont="1" applyBorder="1" applyAlignment="1">
      <alignment horizontal="right" vertical="center"/>
    </xf>
    <xf numFmtId="165" fontId="11" fillId="0" borderId="3" xfId="16" applyNumberFormat="1" applyFont="1" applyBorder="1" applyAlignment="1">
      <alignment horizontal="right" vertical="center"/>
    </xf>
    <xf numFmtId="0" fontId="19" fillId="2" borderId="0" xfId="24" applyFont="1" applyFill="1" applyAlignment="1">
      <alignment horizontal="centerContinuous" vertical="center"/>
    </xf>
    <xf numFmtId="0" fontId="19" fillId="2" borderId="13" xfId="24" applyFont="1" applyFill="1" applyBorder="1" applyAlignment="1">
      <alignment horizontal="centerContinuous" vertical="center"/>
    </xf>
    <xf numFmtId="0" fontId="19" fillId="2" borderId="14" xfId="24" applyFont="1" applyFill="1" applyBorder="1" applyAlignment="1">
      <alignment horizontal="centerContinuous" vertical="center"/>
    </xf>
    <xf numFmtId="0" fontId="19" fillId="2" borderId="16" xfId="24" applyFont="1" applyFill="1" applyBorder="1" applyAlignment="1">
      <alignment horizontal="centerContinuous" vertical="center"/>
    </xf>
    <xf numFmtId="0" fontId="19" fillId="2" borderId="15" xfId="24" applyFont="1" applyFill="1" applyBorder="1" applyAlignment="1">
      <alignment horizontal="centerContinuous" vertical="center"/>
    </xf>
    <xf numFmtId="0" fontId="15" fillId="3" borderId="21" xfId="24" applyFont="1" applyFill="1" applyBorder="1"/>
    <xf numFmtId="0" fontId="15" fillId="3" borderId="3" xfId="24" applyFont="1" applyFill="1" applyBorder="1"/>
    <xf numFmtId="0" fontId="15" fillId="3" borderId="22" xfId="24" applyFont="1" applyFill="1" applyBorder="1"/>
    <xf numFmtId="49" fontId="19" fillId="0" borderId="16" xfId="24" applyNumberFormat="1" applyFont="1" applyBorder="1" applyAlignment="1">
      <alignment horizontal="left" vertical="center" indent="48"/>
    </xf>
    <xf numFmtId="0" fontId="11" fillId="0" borderId="0" xfId="2" applyFont="1" applyAlignment="1">
      <alignment horizontal="right" vertical="center" wrapText="1"/>
    </xf>
    <xf numFmtId="0" fontId="11" fillId="0" borderId="0" xfId="2" applyFont="1" applyAlignment="1">
      <alignment vertical="center" wrapText="1"/>
    </xf>
    <xf numFmtId="4" fontId="12" fillId="0" borderId="0" xfId="13" applyNumberFormat="1" applyFont="1" applyFill="1" applyBorder="1" applyProtection="1"/>
    <xf numFmtId="4" fontId="12" fillId="0" borderId="0" xfId="13" applyNumberFormat="1" applyFont="1" applyProtection="1"/>
    <xf numFmtId="0" fontId="21" fillId="0" borderId="0" xfId="24" applyFont="1"/>
    <xf numFmtId="0" fontId="15" fillId="0" borderId="16" xfId="24" applyFont="1" applyBorder="1"/>
    <xf numFmtId="4" fontId="3" fillId="0" borderId="16" xfId="13" applyNumberFormat="1" applyFont="1" applyFill="1" applyBorder="1" applyProtection="1"/>
    <xf numFmtId="0" fontId="11" fillId="0" borderId="0" xfId="2" applyFont="1" applyAlignment="1">
      <alignment vertical="center"/>
    </xf>
    <xf numFmtId="4" fontId="3" fillId="0" borderId="17" xfId="13" applyNumberFormat="1" applyFont="1" applyBorder="1" applyProtection="1"/>
    <xf numFmtId="4" fontId="3" fillId="0" borderId="1" xfId="13" applyNumberFormat="1" applyFont="1" applyBorder="1" applyProtection="1"/>
    <xf numFmtId="4" fontId="3" fillId="0" borderId="18" xfId="13" applyNumberFormat="1" applyFont="1" applyBorder="1" applyProtection="1"/>
    <xf numFmtId="4" fontId="3" fillId="0" borderId="0" xfId="13" applyNumberFormat="1" applyFont="1" applyProtection="1"/>
    <xf numFmtId="4" fontId="3" fillId="0" borderId="0" xfId="13" applyNumberFormat="1" applyFont="1" applyAlignment="1" applyProtection="1">
      <alignment horizontal="right"/>
    </xf>
    <xf numFmtId="4" fontId="0" fillId="0" borderId="0" xfId="4" applyNumberFormat="1" applyFont="1" applyBorder="1" applyProtection="1"/>
    <xf numFmtId="0" fontId="20" fillId="2" borderId="17" xfId="8" applyFont="1" applyFill="1" applyBorder="1" applyAlignment="1">
      <alignment horizontal="centerContinuous" vertical="center"/>
    </xf>
    <xf numFmtId="0" fontId="20" fillId="2" borderId="1" xfId="8" applyFont="1" applyFill="1" applyBorder="1" applyAlignment="1">
      <alignment horizontal="centerContinuous" vertical="center"/>
    </xf>
    <xf numFmtId="0" fontId="20" fillId="2" borderId="18" xfId="8" applyFont="1" applyFill="1" applyBorder="1" applyAlignment="1">
      <alignment horizontal="centerContinuous" vertical="center"/>
    </xf>
    <xf numFmtId="4" fontId="0" fillId="0" borderId="0" xfId="4" applyNumberFormat="1" applyFont="1" applyProtection="1"/>
    <xf numFmtId="0" fontId="11" fillId="0" borderId="0" xfId="16" applyFont="1"/>
    <xf numFmtId="0" fontId="11" fillId="0" borderId="0" xfId="2" applyFont="1" applyAlignment="1">
      <alignment horizontal="left" indent="4"/>
    </xf>
    <xf numFmtId="0" fontId="11" fillId="0" borderId="19" xfId="8" applyFont="1" applyBorder="1" applyAlignment="1">
      <alignment horizontal="center" vertical="center" wrapText="1"/>
    </xf>
    <xf numFmtId="0" fontId="11" fillId="0" borderId="0" xfId="8" applyFont="1" applyAlignment="1">
      <alignment horizontal="left" vertical="top"/>
    </xf>
    <xf numFmtId="0" fontId="11" fillId="0" borderId="0" xfId="8" applyFont="1" applyAlignment="1">
      <alignment horizontal="left" vertical="center"/>
    </xf>
    <xf numFmtId="0" fontId="11" fillId="0" borderId="0" xfId="8" applyFont="1" applyAlignment="1">
      <alignment horizontal="left" vertical="top" wrapText="1"/>
    </xf>
    <xf numFmtId="49" fontId="11" fillId="0" borderId="15" xfId="8" quotePrefix="1" applyNumberFormat="1" applyFont="1" applyBorder="1" applyAlignment="1">
      <alignment vertical="center"/>
    </xf>
    <xf numFmtId="0" fontId="12" fillId="0" borderId="0" xfId="8" applyFont="1" applyAlignment="1">
      <alignment horizontal="center" vertical="center"/>
    </xf>
    <xf numFmtId="164" fontId="12" fillId="0" borderId="0" xfId="8" applyNumberFormat="1" applyFont="1" applyAlignment="1">
      <alignment vertical="center"/>
    </xf>
    <xf numFmtId="49" fontId="24" fillId="0" borderId="15" xfId="8" quotePrefix="1" applyNumberFormat="1" applyFont="1" applyBorder="1" applyAlignment="1">
      <alignment vertical="center"/>
    </xf>
    <xf numFmtId="0" fontId="24" fillId="0" borderId="0" xfId="8" applyFont="1" applyAlignment="1">
      <alignment horizontal="right" vertical="top"/>
    </xf>
    <xf numFmtId="0" fontId="12" fillId="0" borderId="6" xfId="8" applyFont="1" applyBorder="1" applyAlignment="1">
      <alignment vertical="center"/>
    </xf>
    <xf numFmtId="49" fontId="12" fillId="0" borderId="15" xfId="8" quotePrefix="1" applyNumberFormat="1" applyFont="1" applyBorder="1" applyAlignment="1">
      <alignment vertical="center"/>
    </xf>
    <xf numFmtId="0" fontId="12" fillId="0" borderId="24" xfId="8" applyFont="1" applyBorder="1" applyAlignment="1">
      <alignment horizontal="right" vertical="top"/>
    </xf>
    <xf numFmtId="0" fontId="12" fillId="0" borderId="25" xfId="8" applyFont="1" applyBorder="1" applyAlignment="1">
      <alignment horizontal="right" vertical="top"/>
    </xf>
    <xf numFmtId="0" fontId="12" fillId="10" borderId="19" xfId="8" applyFont="1" applyFill="1" applyBorder="1" applyAlignment="1">
      <alignment horizontal="center" vertical="center"/>
    </xf>
    <xf numFmtId="0" fontId="12" fillId="10" borderId="19" xfId="8" applyFont="1" applyFill="1" applyBorder="1" applyAlignment="1">
      <alignment vertical="center"/>
    </xf>
    <xf numFmtId="164" fontId="12" fillId="10" borderId="19" xfId="8" applyNumberFormat="1" applyFont="1" applyFill="1" applyBorder="1" applyAlignment="1">
      <alignment vertical="center"/>
    </xf>
    <xf numFmtId="2" fontId="12" fillId="4" borderId="19" xfId="20" applyNumberFormat="1" applyFont="1" applyFill="1" applyBorder="1" applyAlignment="1" applyProtection="1">
      <alignment horizontal="center" vertical="center" wrapText="1"/>
      <protection locked="0"/>
    </xf>
    <xf numFmtId="2" fontId="12" fillId="10" borderId="19" xfId="8" applyNumberFormat="1" applyFont="1" applyFill="1" applyBorder="1" applyAlignment="1">
      <alignment horizontal="center" vertical="center"/>
    </xf>
    <xf numFmtId="2" fontId="12" fillId="10" borderId="19" xfId="8" applyNumberFormat="1" applyFont="1" applyFill="1" applyBorder="1" applyAlignment="1">
      <alignment vertical="center"/>
    </xf>
    <xf numFmtId="49" fontId="12" fillId="0" borderId="15" xfId="8" applyNumberFormat="1" applyFont="1" applyBorder="1" applyAlignment="1">
      <alignment vertical="center"/>
    </xf>
    <xf numFmtId="0" fontId="12" fillId="0" borderId="0" xfId="8" applyFont="1" applyAlignment="1">
      <alignment vertical="top"/>
    </xf>
    <xf numFmtId="0" fontId="12" fillId="0" borderId="0" xfId="8" applyFont="1" applyAlignment="1">
      <alignment horizontal="right" vertical="top"/>
    </xf>
    <xf numFmtId="167" fontId="12" fillId="0" borderId="2" xfId="8" applyNumberFormat="1" applyFont="1" applyBorder="1" applyAlignment="1">
      <alignment horizontal="center" vertical="center"/>
    </xf>
    <xf numFmtId="49" fontId="12" fillId="0" borderId="15" xfId="16" applyNumberFormat="1" applyFont="1" applyBorder="1"/>
    <xf numFmtId="49" fontId="11" fillId="0" borderId="15" xfId="16" applyNumberFormat="1" applyFont="1" applyBorder="1"/>
    <xf numFmtId="0" fontId="12" fillId="0" borderId="0" xfId="16" applyFont="1"/>
    <xf numFmtId="49" fontId="11" fillId="0" borderId="15" xfId="16" applyNumberFormat="1" applyFont="1" applyBorder="1" applyAlignment="1">
      <alignment horizontal="left" vertical="top"/>
    </xf>
    <xf numFmtId="0" fontId="12" fillId="0" borderId="0" xfId="16" applyFont="1" applyAlignment="1">
      <alignment horizontal="left" vertical="top"/>
    </xf>
    <xf numFmtId="165" fontId="12" fillId="4" borderId="19" xfId="16" applyNumberFormat="1" applyFont="1" applyFill="1" applyBorder="1" applyAlignment="1" applyProtection="1">
      <alignment horizontal="right" vertical="center"/>
      <protection locked="0"/>
    </xf>
    <xf numFmtId="165" fontId="12" fillId="5" borderId="19" xfId="16" applyNumberFormat="1" applyFont="1" applyFill="1" applyBorder="1" applyAlignment="1">
      <alignment horizontal="right" vertical="center"/>
    </xf>
    <xf numFmtId="0" fontId="12" fillId="0" borderId="10" xfId="19" applyFont="1" applyBorder="1" applyAlignment="1">
      <alignment vertical="center"/>
    </xf>
    <xf numFmtId="165" fontId="12" fillId="4" borderId="24" xfId="16" applyNumberFormat="1" applyFont="1" applyFill="1" applyBorder="1" applyAlignment="1" applyProtection="1">
      <alignment horizontal="right" vertical="center"/>
      <protection locked="0"/>
    </xf>
    <xf numFmtId="0" fontId="12" fillId="7" borderId="6" xfId="0" applyFont="1" applyFill="1" applyBorder="1" applyAlignment="1">
      <alignment horizontal="left" vertical="center" wrapText="1"/>
    </xf>
    <xf numFmtId="0" fontId="12" fillId="7" borderId="3" xfId="0" applyFont="1" applyFill="1" applyBorder="1" applyAlignment="1">
      <alignment horizontal="left" vertical="center" wrapText="1"/>
    </xf>
    <xf numFmtId="0" fontId="12" fillId="7" borderId="3" xfId="19" applyFont="1" applyFill="1" applyBorder="1" applyAlignment="1">
      <alignment vertical="center"/>
    </xf>
    <xf numFmtId="165" fontId="12" fillId="4" borderId="25" xfId="16" applyNumberFormat="1" applyFont="1" applyFill="1" applyBorder="1" applyAlignment="1" applyProtection="1">
      <alignment horizontal="right" vertical="center"/>
      <protection locked="0"/>
    </xf>
    <xf numFmtId="10" fontId="12" fillId="5" borderId="19" xfId="20" applyNumberFormat="1" applyFont="1" applyFill="1" applyBorder="1" applyAlignment="1" applyProtection="1">
      <alignment horizontal="right" vertical="center"/>
    </xf>
    <xf numFmtId="1" fontId="12" fillId="5" borderId="19" xfId="14" applyNumberFormat="1" applyFont="1" applyFill="1" applyBorder="1" applyAlignment="1" applyProtection="1">
      <alignment vertical="center"/>
    </xf>
    <xf numFmtId="2" fontId="12" fillId="4" borderId="19" xfId="19" applyNumberFormat="1" applyFont="1" applyFill="1" applyBorder="1" applyAlignment="1" applyProtection="1">
      <alignment vertical="center"/>
      <protection locked="0"/>
    </xf>
    <xf numFmtId="9" fontId="12" fillId="5" borderId="19" xfId="14" applyFont="1" applyFill="1" applyBorder="1" applyAlignment="1" applyProtection="1">
      <alignment vertical="center"/>
    </xf>
    <xf numFmtId="44" fontId="12" fillId="4" borderId="19" xfId="25" applyFont="1" applyFill="1" applyBorder="1" applyAlignment="1" applyProtection="1">
      <alignment vertical="center"/>
      <protection locked="0"/>
    </xf>
    <xf numFmtId="4" fontId="12" fillId="0" borderId="6" xfId="13" applyNumberFormat="1" applyFont="1" applyBorder="1" applyAlignment="1" applyProtection="1">
      <alignment vertical="center"/>
    </xf>
    <xf numFmtId="4" fontId="12" fillId="0" borderId="0" xfId="13" applyNumberFormat="1" applyFont="1" applyBorder="1" applyAlignment="1" applyProtection="1">
      <alignment vertical="center"/>
    </xf>
    <xf numFmtId="0" fontId="21" fillId="3" borderId="3" xfId="8" applyFont="1" applyFill="1" applyBorder="1" applyAlignment="1">
      <alignment horizontal="right" vertical="center"/>
    </xf>
    <xf numFmtId="0" fontId="24" fillId="3" borderId="3" xfId="8" applyFont="1" applyFill="1" applyBorder="1" applyAlignment="1">
      <alignment horizontal="centerContinuous" vertical="center"/>
    </xf>
    <xf numFmtId="0" fontId="24" fillId="3" borderId="3" xfId="8" applyFont="1" applyFill="1" applyBorder="1" applyAlignment="1">
      <alignment horizontal="left" vertical="center"/>
    </xf>
    <xf numFmtId="0" fontId="12" fillId="0" borderId="0" xfId="19" applyFont="1"/>
    <xf numFmtId="0" fontId="24" fillId="0" borderId="0" xfId="8" applyFont="1"/>
    <xf numFmtId="0" fontId="12" fillId="6" borderId="0" xfId="19" applyFont="1" applyFill="1"/>
    <xf numFmtId="4" fontId="12" fillId="6" borderId="0" xfId="13" applyNumberFormat="1" applyFont="1" applyFill="1" applyProtection="1"/>
    <xf numFmtId="4" fontId="11" fillId="0" borderId="19" xfId="13" applyNumberFormat="1" applyFont="1" applyBorder="1" applyAlignment="1" applyProtection="1">
      <alignment wrapText="1"/>
    </xf>
    <xf numFmtId="4" fontId="11" fillId="0" borderId="16" xfId="13" applyNumberFormat="1" applyFont="1" applyFill="1" applyBorder="1" applyAlignment="1" applyProtection="1">
      <alignment wrapText="1"/>
    </xf>
    <xf numFmtId="4" fontId="12" fillId="0" borderId="0" xfId="13" applyNumberFormat="1" applyFont="1" applyAlignment="1" applyProtection="1">
      <alignment wrapText="1"/>
    </xf>
    <xf numFmtId="0" fontId="12" fillId="7" borderId="6" xfId="19" applyFont="1" applyFill="1" applyBorder="1" applyAlignment="1">
      <alignment vertical="center"/>
    </xf>
    <xf numFmtId="0" fontId="12" fillId="7" borderId="5" xfId="19" applyFont="1" applyFill="1" applyBorder="1" applyAlignment="1">
      <alignment vertical="center"/>
    </xf>
    <xf numFmtId="4" fontId="12" fillId="0" borderId="16" xfId="13" applyNumberFormat="1" applyFont="1" applyFill="1" applyBorder="1" applyAlignment="1" applyProtection="1">
      <alignment vertical="center"/>
    </xf>
    <xf numFmtId="4" fontId="12" fillId="0" borderId="3" xfId="13" applyNumberFormat="1" applyFont="1" applyFill="1" applyBorder="1" applyAlignment="1" applyProtection="1">
      <alignment vertical="center"/>
    </xf>
    <xf numFmtId="4" fontId="12" fillId="0" borderId="16" xfId="13" applyNumberFormat="1" applyFont="1" applyBorder="1" applyAlignment="1" applyProtection="1">
      <alignment vertical="center"/>
    </xf>
    <xf numFmtId="4" fontId="12" fillId="0" borderId="1" xfId="13" applyNumberFormat="1" applyFont="1" applyBorder="1" applyAlignment="1" applyProtection="1">
      <alignment vertical="center"/>
    </xf>
    <xf numFmtId="4" fontId="12" fillId="0" borderId="18" xfId="13" applyNumberFormat="1" applyFont="1" applyBorder="1" applyAlignment="1" applyProtection="1">
      <alignment vertical="center"/>
    </xf>
    <xf numFmtId="4" fontId="12" fillId="0" borderId="0" xfId="13" applyNumberFormat="1" applyFont="1" applyAlignment="1" applyProtection="1">
      <alignment vertical="center"/>
    </xf>
    <xf numFmtId="4" fontId="12" fillId="0" borderId="0" xfId="13" applyNumberFormat="1" applyFont="1" applyAlignment="1" applyProtection="1">
      <alignment horizontal="right" vertical="center"/>
    </xf>
    <xf numFmtId="0" fontId="12" fillId="0" borderId="0" xfId="8" applyFont="1" applyAlignment="1">
      <alignment horizontal="left"/>
    </xf>
    <xf numFmtId="0" fontId="21" fillId="0" borderId="16" xfId="8" applyFont="1" applyBorder="1" applyAlignment="1">
      <alignment vertical="center"/>
    </xf>
    <xf numFmtId="0" fontId="21" fillId="0" borderId="0" xfId="8" applyFont="1"/>
    <xf numFmtId="0" fontId="12" fillId="0" borderId="15" xfId="13" applyNumberFormat="1" applyFont="1" applyBorder="1" applyAlignment="1" applyProtection="1">
      <alignment vertical="center"/>
    </xf>
    <xf numFmtId="0" fontId="11" fillId="0" borderId="19" xfId="13" applyNumberFormat="1" applyFont="1" applyBorder="1" applyAlignment="1" applyProtection="1">
      <alignment horizontal="centerContinuous" wrapText="1"/>
    </xf>
    <xf numFmtId="0" fontId="11" fillId="0" borderId="5" xfId="13" applyNumberFormat="1" applyFont="1" applyBorder="1" applyAlignment="1" applyProtection="1">
      <alignment horizontal="centerContinuous" wrapText="1"/>
    </xf>
    <xf numFmtId="0" fontId="12" fillId="0" borderId="16" xfId="13" applyNumberFormat="1" applyFont="1" applyBorder="1" applyAlignment="1" applyProtection="1">
      <alignment vertical="center"/>
    </xf>
    <xf numFmtId="0" fontId="12" fillId="0" borderId="0" xfId="13" applyNumberFormat="1" applyFont="1" applyBorder="1" applyAlignment="1" applyProtection="1">
      <alignment wrapText="1"/>
    </xf>
    <xf numFmtId="0" fontId="12" fillId="0" borderId="15" xfId="13" applyNumberFormat="1" applyFont="1" applyBorder="1" applyAlignment="1" applyProtection="1">
      <alignment horizontal="center" vertical="center"/>
    </xf>
    <xf numFmtId="0" fontId="11" fillId="0" borderId="19" xfId="13" applyNumberFormat="1" applyFont="1" applyBorder="1" applyAlignment="1" applyProtection="1">
      <alignment horizontal="center" vertical="center"/>
    </xf>
    <xf numFmtId="0" fontId="11" fillId="0" borderId="19" xfId="13" applyNumberFormat="1" applyFont="1" applyFill="1" applyBorder="1" applyAlignment="1" applyProtection="1">
      <alignment horizontal="center" vertical="center"/>
    </xf>
    <xf numFmtId="171" fontId="11" fillId="0" borderId="19" xfId="13" quotePrefix="1" applyNumberFormat="1" applyFont="1" applyFill="1" applyBorder="1" applyAlignment="1" applyProtection="1">
      <alignment horizontal="center" vertical="center"/>
    </xf>
    <xf numFmtId="49" fontId="11" fillId="0" borderId="19" xfId="13" quotePrefix="1" applyNumberFormat="1" applyFont="1" applyFill="1" applyBorder="1" applyAlignment="1" applyProtection="1">
      <alignment horizontal="center" vertical="center" wrapText="1"/>
    </xf>
    <xf numFmtId="0" fontId="12" fillId="0" borderId="16" xfId="13" applyNumberFormat="1" applyFont="1" applyBorder="1" applyAlignment="1" applyProtection="1">
      <alignment horizontal="center" vertical="center"/>
    </xf>
    <xf numFmtId="0" fontId="12" fillId="0" borderId="0" xfId="13" applyNumberFormat="1" applyFont="1" applyBorder="1" applyAlignment="1" applyProtection="1">
      <alignment horizontal="center" vertical="center" wrapText="1"/>
    </xf>
    <xf numFmtId="0" fontId="12" fillId="0" borderId="0" xfId="16" applyFont="1" applyAlignment="1">
      <alignment horizontal="center" vertical="center"/>
    </xf>
    <xf numFmtId="0" fontId="12" fillId="0" borderId="28" xfId="13" applyNumberFormat="1" applyFont="1" applyBorder="1" applyAlignment="1" applyProtection="1">
      <alignment vertical="center"/>
    </xf>
    <xf numFmtId="0" fontId="11" fillId="0" borderId="5" xfId="13" applyNumberFormat="1" applyFont="1" applyBorder="1" applyAlignment="1" applyProtection="1">
      <alignment wrapText="1"/>
    </xf>
    <xf numFmtId="0" fontId="12" fillId="0" borderId="5" xfId="13" applyNumberFormat="1" applyFont="1" applyBorder="1" applyAlignment="1" applyProtection="1">
      <alignment horizontal="center" wrapText="1"/>
    </xf>
    <xf numFmtId="0" fontId="12" fillId="0" borderId="19" xfId="13" applyNumberFormat="1" applyFont="1" applyFill="1" applyBorder="1" applyAlignment="1" applyProtection="1">
      <alignment horizontal="center" wrapText="1"/>
    </xf>
    <xf numFmtId="0" fontId="12" fillId="0" borderId="15" xfId="16" applyFont="1" applyBorder="1" applyAlignment="1">
      <alignment vertical="center"/>
    </xf>
    <xf numFmtId="0" fontId="12" fillId="0" borderId="19" xfId="17" applyFont="1" applyBorder="1" applyAlignment="1">
      <alignment horizontal="left" vertical="center" wrapText="1" indent="2"/>
    </xf>
    <xf numFmtId="0" fontId="12" fillId="0" borderId="16" xfId="16" applyFont="1" applyBorder="1" applyAlignment="1">
      <alignment vertical="center"/>
    </xf>
    <xf numFmtId="0" fontId="12" fillId="0" borderId="19" xfId="17" applyFont="1" applyBorder="1" applyAlignment="1">
      <alignment horizontal="left" vertical="center" indent="2"/>
    </xf>
    <xf numFmtId="0" fontId="12" fillId="0" borderId="19" xfId="18" applyFont="1" applyBorder="1" applyAlignment="1">
      <alignment horizontal="left" vertical="center" indent="2"/>
    </xf>
    <xf numFmtId="49" fontId="12" fillId="4" borderId="19" xfId="18" applyNumberFormat="1" applyFont="1" applyFill="1" applyBorder="1" applyAlignment="1" applyProtection="1">
      <alignment horizontal="left" vertical="center" indent="2"/>
      <protection locked="0"/>
    </xf>
    <xf numFmtId="0" fontId="12" fillId="0" borderId="0" xfId="16" applyFont="1" applyAlignment="1">
      <alignment vertical="center"/>
    </xf>
    <xf numFmtId="0" fontId="21" fillId="3" borderId="21" xfId="8" applyFont="1" applyFill="1" applyBorder="1" applyAlignment="1">
      <alignment vertical="center"/>
    </xf>
    <xf numFmtId="0" fontId="21" fillId="3" borderId="3" xfId="8" applyFont="1" applyFill="1" applyBorder="1" applyAlignment="1">
      <alignment vertical="center"/>
    </xf>
    <xf numFmtId="0" fontId="21" fillId="3" borderId="22" xfId="8" applyFont="1" applyFill="1" applyBorder="1" applyAlignment="1">
      <alignment vertical="center"/>
    </xf>
    <xf numFmtId="0" fontId="21" fillId="0" borderId="11" xfId="8" applyFont="1" applyBorder="1" applyAlignment="1">
      <alignment vertical="top"/>
    </xf>
    <xf numFmtId="0" fontId="21" fillId="0" borderId="3" xfId="8" applyFont="1" applyBorder="1" applyAlignment="1">
      <alignment vertical="top"/>
    </xf>
    <xf numFmtId="0" fontId="21" fillId="0" borderId="0" xfId="8" applyFont="1" applyAlignment="1">
      <alignment vertical="top"/>
    </xf>
    <xf numFmtId="0" fontId="21" fillId="0" borderId="16" xfId="8" applyFont="1" applyBorder="1" applyAlignment="1">
      <alignment vertical="top"/>
    </xf>
    <xf numFmtId="0" fontId="12" fillId="0" borderId="0" xfId="16" applyFont="1" applyAlignment="1">
      <alignment vertical="top"/>
    </xf>
    <xf numFmtId="49" fontId="11" fillId="0" borderId="15" xfId="16" applyNumberFormat="1" applyFont="1" applyBorder="1" applyAlignment="1">
      <alignment vertical="center"/>
    </xf>
    <xf numFmtId="0" fontId="12" fillId="0" borderId="16" xfId="16" applyFont="1" applyBorder="1"/>
    <xf numFmtId="0" fontId="11" fillId="0" borderId="0" xfId="16" applyFont="1" applyAlignment="1">
      <alignment wrapText="1"/>
    </xf>
    <xf numFmtId="0" fontId="12" fillId="0" borderId="17" xfId="16" applyFont="1" applyBorder="1" applyAlignment="1">
      <alignment horizontal="right" vertical="top"/>
    </xf>
    <xf numFmtId="0" fontId="12" fillId="0" borderId="1" xfId="2" applyBorder="1" applyAlignment="1">
      <alignment horizontal="left" vertical="top" wrapText="1"/>
    </xf>
    <xf numFmtId="2" fontId="12" fillId="0" borderId="1" xfId="16" applyNumberFormat="1" applyFont="1" applyBorder="1" applyAlignment="1">
      <alignment vertical="center"/>
    </xf>
    <xf numFmtId="49" fontId="12" fillId="0" borderId="1" xfId="16"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18" xfId="16" applyFont="1" applyBorder="1"/>
    <xf numFmtId="0" fontId="12" fillId="0" borderId="7" xfId="16" applyFont="1" applyBorder="1" applyAlignment="1">
      <alignment vertical="center"/>
    </xf>
    <xf numFmtId="0" fontId="12" fillId="0" borderId="0" xfId="16" applyFont="1" applyAlignment="1">
      <alignment horizontal="right"/>
    </xf>
    <xf numFmtId="0" fontId="12" fillId="0" borderId="0" xfId="8" applyFont="1" applyAlignment="1">
      <alignment horizontal="left" indent="13"/>
    </xf>
    <xf numFmtId="0" fontId="12" fillId="0" borderId="0" xfId="8" applyFont="1" applyAlignment="1">
      <alignment horizontal="left" indent="26"/>
    </xf>
    <xf numFmtId="0" fontId="12" fillId="0" borderId="0" xfId="8" applyFont="1" applyAlignment="1">
      <alignment horizontal="left" indent="11"/>
    </xf>
    <xf numFmtId="0" fontId="12" fillId="0" borderId="0" xfId="8" applyFont="1" applyAlignment="1">
      <alignment horizontal="left" indent="17"/>
    </xf>
    <xf numFmtId="0" fontId="21" fillId="3" borderId="3" xfId="8" applyFont="1" applyFill="1" applyBorder="1" applyAlignment="1">
      <alignment vertical="top"/>
    </xf>
    <xf numFmtId="0" fontId="12" fillId="0" borderId="16" xfId="8" applyFont="1" applyBorder="1" applyAlignment="1">
      <alignment vertical="center"/>
    </xf>
    <xf numFmtId="0" fontId="12" fillId="0" borderId="0" xfId="8" applyFont="1"/>
    <xf numFmtId="0" fontId="12" fillId="0" borderId="16" xfId="0" applyFont="1" applyBorder="1" applyAlignment="1">
      <alignment horizontal="left" vertical="top" wrapText="1"/>
    </xf>
    <xf numFmtId="0" fontId="12" fillId="0" borderId="0" xfId="8" applyFont="1" applyAlignment="1">
      <alignment horizontal="left" vertical="top"/>
    </xf>
    <xf numFmtId="0" fontId="11" fillId="0" borderId="0" xfId="8" applyFont="1" applyAlignment="1">
      <alignment vertical="top"/>
    </xf>
    <xf numFmtId="0" fontId="21" fillId="0" borderId="0" xfId="8" applyFont="1" applyAlignment="1">
      <alignment vertical="center"/>
    </xf>
    <xf numFmtId="0" fontId="31" fillId="0" borderId="0" xfId="8" applyFont="1"/>
    <xf numFmtId="0" fontId="12" fillId="0" borderId="31" xfId="0" applyFont="1" applyBorder="1" applyAlignment="1">
      <alignment vertical="center" wrapText="1"/>
    </xf>
    <xf numFmtId="49" fontId="11" fillId="0" borderId="15" xfId="3" quotePrefix="1" applyNumberFormat="1" applyFont="1" applyBorder="1" applyAlignment="1">
      <alignment vertical="center"/>
    </xf>
    <xf numFmtId="0" fontId="11" fillId="0" borderId="0" xfId="3" applyFont="1" applyAlignment="1">
      <alignment horizontal="left" vertical="top"/>
    </xf>
    <xf numFmtId="0" fontId="12" fillId="0" borderId="0" xfId="3" applyFont="1" applyAlignment="1">
      <alignment vertical="center"/>
    </xf>
    <xf numFmtId="0" fontId="12" fillId="0" borderId="16" xfId="3" applyFont="1" applyBorder="1" applyAlignment="1">
      <alignment vertical="center"/>
    </xf>
    <xf numFmtId="0" fontId="12" fillId="0" borderId="0" xfId="3" applyFont="1"/>
    <xf numFmtId="0" fontId="31" fillId="0" borderId="0" xfId="3" applyFont="1"/>
    <xf numFmtId="0" fontId="21" fillId="3" borderId="3" xfId="8" applyFont="1" applyFill="1" applyBorder="1" applyAlignment="1">
      <alignment horizontal="center" vertical="center"/>
    </xf>
    <xf numFmtId="0" fontId="12" fillId="0" borderId="15" xfId="8" applyFont="1" applyBorder="1" applyAlignment="1">
      <alignment vertical="center"/>
    </xf>
    <xf numFmtId="0" fontId="11" fillId="0" borderId="2" xfId="8" applyFont="1" applyBorder="1" applyAlignment="1">
      <alignment horizontal="left" vertical="top" wrapText="1"/>
    </xf>
    <xf numFmtId="0" fontId="11" fillId="0" borderId="2" xfId="8" applyFont="1" applyBorder="1" applyAlignment="1">
      <alignment horizontal="left" vertical="center" wrapText="1"/>
    </xf>
    <xf numFmtId="0" fontId="12" fillId="0" borderId="0" xfId="8" applyFont="1" applyAlignment="1">
      <alignment horizontal="left" vertical="center"/>
    </xf>
    <xf numFmtId="14" fontId="12" fillId="0" borderId="0" xfId="12" applyNumberFormat="1" applyFont="1" applyFill="1" applyBorder="1" applyAlignment="1" applyProtection="1">
      <alignment horizontal="center" vertical="center"/>
    </xf>
    <xf numFmtId="0" fontId="21" fillId="3" borderId="21" xfId="8" applyFont="1" applyFill="1" applyBorder="1" applyAlignment="1">
      <alignment horizontal="left" vertical="top"/>
    </xf>
    <xf numFmtId="0" fontId="21" fillId="3" borderId="3" xfId="8" applyFont="1" applyFill="1" applyBorder="1" applyAlignment="1">
      <alignment vertical="top" wrapText="1"/>
    </xf>
    <xf numFmtId="0" fontId="21" fillId="3" borderId="3" xfId="8" applyFont="1" applyFill="1" applyBorder="1" applyAlignment="1">
      <alignment vertical="center" wrapText="1"/>
    </xf>
    <xf numFmtId="0" fontId="21" fillId="3" borderId="22" xfId="8" applyFont="1" applyFill="1" applyBorder="1" applyAlignment="1">
      <alignment vertical="center" wrapText="1"/>
    </xf>
    <xf numFmtId="0" fontId="12" fillId="0" borderId="0" xfId="8" applyFont="1" applyAlignment="1">
      <alignment wrapText="1"/>
    </xf>
    <xf numFmtId="0" fontId="21" fillId="0" borderId="16" xfId="8" applyFont="1" applyBorder="1" applyAlignment="1">
      <alignment vertical="center" wrapText="1"/>
    </xf>
    <xf numFmtId="14" fontId="12" fillId="4" borderId="19" xfId="12" applyNumberFormat="1" applyFont="1" applyFill="1" applyBorder="1" applyAlignment="1" applyProtection="1">
      <alignment horizontal="center" vertical="center" wrapText="1"/>
      <protection locked="0"/>
    </xf>
    <xf numFmtId="0" fontId="12" fillId="0" borderId="0" xfId="8" applyFont="1" applyAlignment="1">
      <alignment vertical="center" wrapText="1"/>
    </xf>
    <xf numFmtId="0" fontId="32" fillId="0" borderId="0" xfId="8" applyFont="1" applyAlignment="1">
      <alignment horizontal="left" vertical="top" wrapText="1"/>
    </xf>
    <xf numFmtId="0" fontId="32" fillId="0" borderId="15" xfId="8" applyFont="1" applyBorder="1" applyAlignment="1">
      <alignment horizontal="left" vertical="top" wrapText="1"/>
    </xf>
    <xf numFmtId="49" fontId="11" fillId="0" borderId="15" xfId="8" applyNumberFormat="1" applyFont="1" applyBorder="1" applyAlignment="1">
      <alignment vertical="center"/>
    </xf>
    <xf numFmtId="0" fontId="12" fillId="0" borderId="16" xfId="8" applyFont="1" applyBorder="1" applyAlignment="1">
      <alignment horizontal="left" vertical="center"/>
    </xf>
    <xf numFmtId="0" fontId="12" fillId="0" borderId="0" xfId="8" applyFont="1" applyAlignment="1">
      <alignment horizontal="left" vertical="center" indent="4"/>
    </xf>
    <xf numFmtId="49" fontId="11" fillId="0" borderId="15" xfId="8" applyNumberFormat="1" applyFont="1" applyBorder="1" applyAlignment="1">
      <alignment vertical="center" wrapText="1"/>
    </xf>
    <xf numFmtId="0" fontId="11" fillId="0" borderId="19" xfId="8" applyFont="1" applyBorder="1" applyAlignment="1">
      <alignment horizontal="center" vertical="center"/>
    </xf>
    <xf numFmtId="0" fontId="12" fillId="0" borderId="16" xfId="8" applyFont="1" applyBorder="1" applyAlignment="1">
      <alignment horizontal="left" vertical="center" wrapText="1"/>
    </xf>
    <xf numFmtId="0" fontId="12" fillId="0" borderId="15" xfId="8" applyFont="1" applyBorder="1" applyAlignment="1">
      <alignment horizontal="left" vertical="center" wrapText="1"/>
    </xf>
    <xf numFmtId="0" fontId="12" fillId="0" borderId="0" xfId="8" applyFont="1" applyAlignment="1">
      <alignment vertical="top" wrapText="1"/>
    </xf>
    <xf numFmtId="2" fontId="12" fillId="4" borderId="19" xfId="8" applyNumberFormat="1" applyFont="1" applyFill="1" applyBorder="1" applyAlignment="1" applyProtection="1">
      <alignment horizontal="left" vertical="top"/>
      <protection locked="0"/>
    </xf>
    <xf numFmtId="0" fontId="12" fillId="0" borderId="0" xfId="8" applyFont="1" applyAlignment="1">
      <alignment horizontal="left" vertical="top" wrapText="1"/>
    </xf>
    <xf numFmtId="2" fontId="12" fillId="0" borderId="0" xfId="8" applyNumberFormat="1" applyFont="1" applyAlignment="1">
      <alignment vertical="center"/>
    </xf>
    <xf numFmtId="0" fontId="21" fillId="0" borderId="15" xfId="8" applyFont="1" applyBorder="1" applyAlignment="1">
      <alignment vertical="center"/>
    </xf>
    <xf numFmtId="0" fontId="21" fillId="0" borderId="0" xfId="8" applyFont="1" applyAlignment="1">
      <alignment horizontal="center" vertical="top"/>
    </xf>
    <xf numFmtId="0" fontId="21" fillId="0" borderId="0" xfId="8" applyFont="1" applyAlignment="1">
      <alignment horizontal="center" vertical="center"/>
    </xf>
    <xf numFmtId="0" fontId="12" fillId="0" borderId="0" xfId="8" applyFont="1" applyAlignment="1">
      <alignment horizontal="left" vertical="center" indent="1"/>
    </xf>
    <xf numFmtId="0" fontId="11" fillId="0" borderId="0" xfId="8" applyFont="1" applyAlignment="1">
      <alignment horizontal="left" vertical="center" indent="1"/>
    </xf>
    <xf numFmtId="0" fontId="21" fillId="0" borderId="0" xfId="8" applyFont="1" applyAlignment="1">
      <alignment horizontal="left" vertical="top"/>
    </xf>
    <xf numFmtId="0" fontId="24" fillId="0" borderId="0" xfId="8" applyFont="1" applyAlignment="1">
      <alignment horizontal="left" vertical="center"/>
    </xf>
    <xf numFmtId="49" fontId="12" fillId="0" borderId="0" xfId="8" applyNumberFormat="1" applyFont="1" applyAlignment="1">
      <alignment vertical="center"/>
    </xf>
    <xf numFmtId="0" fontId="19" fillId="2" borderId="12" xfId="8" applyFont="1" applyFill="1" applyBorder="1" applyAlignment="1">
      <alignment horizontal="centerContinuous" vertical="center"/>
    </xf>
    <xf numFmtId="0" fontId="19" fillId="2" borderId="13" xfId="8" applyFont="1" applyFill="1" applyBorder="1" applyAlignment="1">
      <alignment horizontal="centerContinuous" vertical="top"/>
    </xf>
    <xf numFmtId="0" fontId="35" fillId="2" borderId="13" xfId="8" applyFont="1" applyFill="1" applyBorder="1" applyAlignment="1">
      <alignment horizontal="centerContinuous" vertical="center"/>
    </xf>
    <xf numFmtId="0" fontId="35" fillId="2" borderId="14" xfId="8" applyFont="1" applyFill="1" applyBorder="1" applyAlignment="1">
      <alignment horizontal="centerContinuous" vertical="center"/>
    </xf>
    <xf numFmtId="0" fontId="19" fillId="2" borderId="15" xfId="8" applyFont="1" applyFill="1" applyBorder="1" applyAlignment="1">
      <alignment horizontal="centerContinuous" vertical="center"/>
    </xf>
    <xf numFmtId="0" fontId="19" fillId="2" borderId="0" xfId="8" applyFont="1" applyFill="1" applyAlignment="1">
      <alignment horizontal="centerContinuous" vertical="top"/>
    </xf>
    <xf numFmtId="0" fontId="35" fillId="2" borderId="0" xfId="8" applyFont="1" applyFill="1" applyAlignment="1">
      <alignment horizontal="centerContinuous" vertical="center"/>
    </xf>
    <xf numFmtId="0" fontId="35" fillId="2" borderId="16" xfId="8" applyFont="1" applyFill="1" applyBorder="1" applyAlignment="1">
      <alignment horizontal="centerContinuous" vertical="center"/>
    </xf>
    <xf numFmtId="0" fontId="34" fillId="0" borderId="0" xfId="8" applyFont="1" applyAlignment="1">
      <alignment horizontal="left" indent="13"/>
    </xf>
    <xf numFmtId="0" fontId="24" fillId="0" borderId="0" xfId="8" applyFont="1" applyAlignment="1">
      <alignment horizontal="left" indent="13"/>
    </xf>
    <xf numFmtId="0" fontId="34" fillId="0" borderId="0" xfId="8" applyFont="1" applyAlignment="1">
      <alignment horizontal="left" indent="26"/>
    </xf>
    <xf numFmtId="0" fontId="24" fillId="0" borderId="0" xfId="8" applyFont="1" applyAlignment="1">
      <alignment horizontal="left" indent="26"/>
    </xf>
    <xf numFmtId="0" fontId="34" fillId="0" borderId="0" xfId="8" applyFont="1" applyAlignment="1">
      <alignment horizontal="left" indent="11"/>
    </xf>
    <xf numFmtId="0" fontId="34" fillId="0" borderId="0" xfId="8" applyFont="1" applyAlignment="1">
      <alignment horizontal="left" indent="17"/>
    </xf>
    <xf numFmtId="0" fontId="12" fillId="0" borderId="5" xfId="8" applyFont="1" applyBorder="1"/>
    <xf numFmtId="0" fontId="11" fillId="0" borderId="19" xfId="0" applyFont="1" applyBorder="1" applyAlignment="1">
      <alignment horizontal="center"/>
    </xf>
    <xf numFmtId="0" fontId="24" fillId="0" borderId="0" xfId="8" applyFont="1" applyAlignment="1">
      <alignment wrapText="1"/>
    </xf>
    <xf numFmtId="0" fontId="12" fillId="0" borderId="15" xfId="8" applyFont="1" applyBorder="1" applyAlignment="1">
      <alignment wrapText="1"/>
    </xf>
    <xf numFmtId="0" fontId="12" fillId="0" borderId="15" xfId="8" applyFont="1" applyBorder="1"/>
    <xf numFmtId="2" fontId="12" fillId="4" borderId="19" xfId="8" applyNumberFormat="1" applyFont="1" applyFill="1" applyBorder="1" applyAlignment="1" applyProtection="1">
      <alignment horizontal="center" vertical="center"/>
      <protection locked="0"/>
    </xf>
    <xf numFmtId="165" fontId="12" fillId="0" borderId="16" xfId="16" applyNumberFormat="1" applyFont="1" applyBorder="1" applyAlignment="1">
      <alignment horizontal="right" vertical="center"/>
    </xf>
    <xf numFmtId="44" fontId="12" fillId="0" borderId="5" xfId="25" applyFont="1" applyFill="1" applyBorder="1" applyAlignment="1" applyProtection="1">
      <alignment vertical="center"/>
    </xf>
    <xf numFmtId="0" fontId="24" fillId="0" borderId="0" xfId="16" applyFont="1" applyAlignment="1">
      <alignment vertical="center"/>
    </xf>
    <xf numFmtId="49" fontId="12" fillId="0" borderId="0" xfId="8" applyNumberFormat="1" applyFont="1" applyAlignment="1">
      <alignment horizontal="center" vertical="center" wrapText="1"/>
    </xf>
    <xf numFmtId="168" fontId="12" fillId="0" borderId="0" xfId="8" applyNumberFormat="1" applyFont="1" applyAlignment="1">
      <alignment horizontal="center" vertical="center" wrapText="1"/>
    </xf>
    <xf numFmtId="49" fontId="12" fillId="0" borderId="15" xfId="3" applyNumberFormat="1" applyFont="1" applyBorder="1" applyAlignment="1">
      <alignment vertical="center"/>
    </xf>
    <xf numFmtId="49" fontId="12" fillId="0" borderId="15" xfId="3" quotePrefix="1" applyNumberFormat="1" applyFont="1" applyBorder="1" applyAlignment="1">
      <alignment vertical="center"/>
    </xf>
    <xf numFmtId="0" fontId="3" fillId="0" borderId="0" xfId="8" applyFont="1" applyAlignment="1">
      <alignment horizontal="left"/>
    </xf>
    <xf numFmtId="0" fontId="3" fillId="0" borderId="0" xfId="16" applyFont="1" applyAlignment="1">
      <alignment horizontal="left" indent="15"/>
    </xf>
    <xf numFmtId="0" fontId="3" fillId="0" borderId="0" xfId="16" applyFont="1" applyAlignment="1">
      <alignment horizontal="left" indent="10"/>
    </xf>
    <xf numFmtId="0" fontId="3" fillId="0" borderId="0" xfId="16" applyFont="1" applyAlignment="1">
      <alignment horizontal="left" indent="20"/>
    </xf>
    <xf numFmtId="0" fontId="3" fillId="0" borderId="0" xfId="16" applyFont="1"/>
    <xf numFmtId="0" fontId="12" fillId="4" borderId="19" xfId="16" applyFont="1" applyFill="1" applyBorder="1" applyAlignment="1" applyProtection="1">
      <alignment horizontal="center"/>
      <protection locked="0"/>
    </xf>
    <xf numFmtId="0" fontId="3" fillId="0" borderId="16" xfId="16" applyFont="1" applyBorder="1"/>
    <xf numFmtId="9" fontId="12" fillId="4" borderId="19" xfId="14" applyFont="1" applyFill="1" applyBorder="1" applyAlignment="1" applyProtection="1">
      <alignment horizontal="center"/>
      <protection locked="0"/>
    </xf>
    <xf numFmtId="167" fontId="12" fillId="4" borderId="19" xfId="15" applyNumberFormat="1" applyFont="1" applyFill="1" applyBorder="1" applyAlignment="1" applyProtection="1">
      <alignment horizontal="center"/>
      <protection locked="0"/>
    </xf>
    <xf numFmtId="49" fontId="3" fillId="0" borderId="17" xfId="16" applyNumberFormat="1" applyFont="1" applyBorder="1"/>
    <xf numFmtId="0" fontId="3" fillId="0" borderId="1" xfId="16" applyFont="1" applyBorder="1"/>
    <xf numFmtId="0" fontId="3" fillId="0" borderId="1" xfId="16" applyFont="1" applyBorder="1" applyAlignment="1">
      <alignment horizontal="center"/>
    </xf>
    <xf numFmtId="0" fontId="3" fillId="0" borderId="18" xfId="16" applyFont="1" applyBorder="1"/>
    <xf numFmtId="49" fontId="3" fillId="0" borderId="0" xfId="16" applyNumberFormat="1" applyFont="1"/>
    <xf numFmtId="0" fontId="3" fillId="0" borderId="0" xfId="16" applyFont="1" applyAlignment="1">
      <alignment horizontal="center"/>
    </xf>
    <xf numFmtId="2" fontId="12" fillId="4" borderId="19" xfId="16" applyNumberFormat="1" applyFont="1" applyFill="1" applyBorder="1" applyAlignment="1" applyProtection="1">
      <alignment vertical="center"/>
      <protection locked="0"/>
    </xf>
    <xf numFmtId="167" fontId="12" fillId="4" borderId="19" xfId="15" applyNumberFormat="1" applyFont="1" applyFill="1" applyBorder="1" applyAlignment="1" applyProtection="1">
      <alignment vertical="center"/>
      <protection locked="0"/>
    </xf>
    <xf numFmtId="2" fontId="12" fillId="4" borderId="19" xfId="15" applyNumberFormat="1" applyFont="1" applyFill="1" applyBorder="1" applyAlignment="1" applyProtection="1">
      <alignment vertical="center"/>
      <protection locked="0"/>
    </xf>
    <xf numFmtId="14" fontId="12" fillId="4" borderId="19" xfId="12" applyNumberFormat="1" applyFont="1" applyFill="1" applyBorder="1" applyAlignment="1" applyProtection="1">
      <alignment horizontal="center" vertical="center"/>
      <protection locked="0"/>
    </xf>
    <xf numFmtId="0" fontId="12" fillId="0" borderId="15" xfId="16" applyFont="1" applyBorder="1" applyAlignment="1">
      <alignment horizontal="right" vertical="top"/>
    </xf>
    <xf numFmtId="0" fontId="12" fillId="0" borderId="0" xfId="2" applyAlignment="1">
      <alignment horizontal="left" vertical="top" wrapText="1"/>
    </xf>
    <xf numFmtId="2" fontId="12" fillId="0" borderId="0" xfId="16" applyNumberFormat="1" applyFont="1" applyAlignment="1">
      <alignment horizontal="left" vertical="center"/>
    </xf>
    <xf numFmtId="0" fontId="3" fillId="0" borderId="7" xfId="16" applyFont="1" applyBorder="1" applyAlignment="1">
      <alignment vertical="center"/>
    </xf>
    <xf numFmtId="0" fontId="3" fillId="0" borderId="0" xfId="16" applyFont="1" applyAlignment="1">
      <alignment vertical="center"/>
    </xf>
    <xf numFmtId="0" fontId="3" fillId="2" borderId="13" xfId="8" applyFont="1" applyFill="1" applyBorder="1" applyAlignment="1">
      <alignment horizontal="centerContinuous" vertical="center"/>
    </xf>
    <xf numFmtId="0" fontId="3" fillId="0" borderId="0" xfId="19" applyFont="1"/>
    <xf numFmtId="0" fontId="3" fillId="0" borderId="0" xfId="8" applyFont="1"/>
    <xf numFmtId="0" fontId="3" fillId="2" borderId="0" xfId="8" applyFont="1" applyFill="1" applyAlignment="1">
      <alignment horizontal="centerContinuous" vertical="center"/>
    </xf>
    <xf numFmtId="0" fontId="16" fillId="0" borderId="0" xfId="8" applyFont="1"/>
    <xf numFmtId="0" fontId="3" fillId="6" borderId="0" xfId="19" applyFont="1" applyFill="1"/>
    <xf numFmtId="4" fontId="12" fillId="0" borderId="0" xfId="13" applyNumberFormat="1" applyFont="1" applyBorder="1" applyProtection="1"/>
    <xf numFmtId="4" fontId="3" fillId="0" borderId="0" xfId="13" applyNumberFormat="1" applyFont="1" applyBorder="1" applyAlignment="1" applyProtection="1">
      <alignment vertical="center"/>
    </xf>
    <xf numFmtId="4" fontId="3" fillId="0" borderId="0" xfId="13" applyNumberFormat="1" applyFont="1" applyAlignment="1" applyProtection="1">
      <alignment vertical="center"/>
    </xf>
    <xf numFmtId="4" fontId="3" fillId="0" borderId="0" xfId="13" applyNumberFormat="1" applyFont="1" applyAlignment="1" applyProtection="1">
      <alignment horizontal="right" vertical="center"/>
    </xf>
    <xf numFmtId="0" fontId="12" fillId="0" borderId="15" xfId="8" applyFont="1" applyBorder="1" applyAlignment="1">
      <alignment horizontal="left" vertical="center" indent="2"/>
    </xf>
    <xf numFmtId="4" fontId="36" fillId="0" borderId="0" xfId="13" applyNumberFormat="1" applyFont="1" applyProtection="1"/>
    <xf numFmtId="166" fontId="12" fillId="0" borderId="0" xfId="19" applyNumberFormat="1" applyFont="1"/>
    <xf numFmtId="167" fontId="12" fillId="4" borderId="19" xfId="25" applyNumberFormat="1" applyFont="1" applyFill="1" applyBorder="1" applyAlignment="1" applyProtection="1">
      <alignment vertical="center"/>
      <protection locked="0"/>
    </xf>
    <xf numFmtId="0" fontId="12" fillId="0" borderId="25" xfId="16" applyFont="1" applyBorder="1" applyAlignment="1">
      <alignment horizontal="right" vertical="center" wrapText="1"/>
    </xf>
    <xf numFmtId="0" fontId="12" fillId="0" borderId="8" xfId="19" applyFont="1" applyBorder="1" applyAlignment="1">
      <alignment horizontal="left" vertical="top"/>
    </xf>
    <xf numFmtId="0" fontId="12" fillId="0" borderId="2" xfId="0" applyFont="1" applyBorder="1" applyAlignment="1">
      <alignment horizontal="left" vertical="top"/>
    </xf>
    <xf numFmtId="0" fontId="12" fillId="0" borderId="2" xfId="0" applyFont="1" applyBorder="1" applyAlignment="1">
      <alignment vertical="center" wrapText="1"/>
    </xf>
    <xf numFmtId="0" fontId="12" fillId="0" borderId="9" xfId="0" applyFont="1" applyBorder="1" applyAlignment="1">
      <alignment vertical="center" wrapText="1"/>
    </xf>
    <xf numFmtId="0" fontId="12" fillId="0" borderId="19" xfId="16" applyFont="1" applyBorder="1" applyAlignment="1">
      <alignment horizontal="right" vertical="center" wrapText="1"/>
    </xf>
    <xf numFmtId="0" fontId="12" fillId="0" borderId="6" xfId="19" applyFont="1" applyBorder="1" applyAlignment="1">
      <alignment horizontal="left" vertical="top"/>
    </xf>
    <xf numFmtId="0" fontId="12" fillId="0" borderId="3" xfId="0" applyFont="1" applyBorder="1" applyAlignment="1">
      <alignment horizontal="left" vertical="top"/>
    </xf>
    <xf numFmtId="0" fontId="12" fillId="0" borderId="3" xfId="0" applyFont="1" applyBorder="1" applyAlignment="1">
      <alignment vertical="center" wrapText="1"/>
    </xf>
    <xf numFmtId="0" fontId="12" fillId="0" borderId="5" xfId="0" applyFont="1" applyBorder="1" applyAlignment="1">
      <alignment vertical="center" wrapText="1"/>
    </xf>
    <xf numFmtId="4" fontId="12" fillId="0" borderId="0" xfId="13" applyNumberFormat="1" applyFont="1" applyFill="1" applyBorder="1" applyAlignment="1">
      <alignment horizontal="left" indent="1"/>
    </xf>
    <xf numFmtId="4" fontId="12" fillId="0" borderId="0" xfId="13" applyNumberFormat="1" applyFont="1" applyAlignment="1">
      <alignment horizontal="left" indent="1"/>
    </xf>
    <xf numFmtId="4" fontId="12" fillId="0" borderId="0" xfId="13" applyNumberFormat="1" applyFont="1" applyFill="1" applyBorder="1"/>
    <xf numFmtId="4" fontId="12" fillId="0" borderId="0" xfId="13" applyNumberFormat="1" applyFont="1"/>
    <xf numFmtId="0" fontId="12" fillId="0" borderId="0" xfId="2" applyAlignment="1">
      <alignment horizontal="right" vertical="center" wrapText="1"/>
    </xf>
    <xf numFmtId="0" fontId="12" fillId="0" borderId="0" xfId="16" applyFont="1" applyAlignment="1">
      <alignment horizontal="right" vertical="center" wrapText="1"/>
    </xf>
    <xf numFmtId="0" fontId="12" fillId="0" borderId="0" xfId="19" applyFont="1" applyAlignment="1">
      <alignment horizontal="left" vertical="top"/>
    </xf>
    <xf numFmtId="0" fontId="12" fillId="0" borderId="0" xfId="0" applyFont="1" applyAlignment="1">
      <alignment horizontal="left" vertical="top"/>
    </xf>
    <xf numFmtId="0" fontId="12" fillId="0" borderId="0" xfId="0" applyFont="1" applyAlignment="1">
      <alignment vertical="center" wrapText="1"/>
    </xf>
    <xf numFmtId="0" fontId="11" fillId="0" borderId="21" xfId="19" applyFont="1" applyBorder="1" applyAlignment="1">
      <alignment horizontal="center" vertical="center"/>
    </xf>
    <xf numFmtId="165" fontId="11" fillId="0" borderId="2" xfId="16" applyNumberFormat="1" applyFont="1" applyBorder="1" applyAlignment="1">
      <alignment horizontal="right" vertical="center" wrapText="1"/>
    </xf>
    <xf numFmtId="0" fontId="22" fillId="0" borderId="25" xfId="8" applyFont="1" applyBorder="1" applyAlignment="1">
      <alignment horizontal="right" vertical="top"/>
    </xf>
    <xf numFmtId="0" fontId="22" fillId="0" borderId="15" xfId="8" applyFont="1" applyBorder="1" applyAlignment="1">
      <alignment horizontal="left" vertical="top"/>
    </xf>
    <xf numFmtId="9" fontId="11" fillId="5" borderId="19" xfId="20" applyFont="1" applyFill="1" applyBorder="1" applyAlignment="1" applyProtection="1">
      <alignment horizontal="center" vertical="center" wrapText="1"/>
    </xf>
    <xf numFmtId="0" fontId="3" fillId="2" borderId="13" xfId="8" applyFont="1" applyFill="1" applyBorder="1" applyAlignment="1">
      <alignment horizontal="centerContinuous" vertical="center" wrapText="1"/>
    </xf>
    <xf numFmtId="0" fontId="3" fillId="2" borderId="0" xfId="8" applyFont="1" applyFill="1" applyAlignment="1">
      <alignment horizontal="centerContinuous" vertical="center" wrapText="1"/>
    </xf>
    <xf numFmtId="0" fontId="16" fillId="3" borderId="3" xfId="8" applyFont="1" applyFill="1" applyBorder="1" applyAlignment="1">
      <alignment horizontal="centerContinuous" vertical="center" wrapText="1"/>
    </xf>
    <xf numFmtId="0" fontId="16" fillId="3" borderId="3" xfId="8" applyFont="1" applyFill="1" applyBorder="1" applyAlignment="1">
      <alignment horizontal="left" vertical="center" wrapText="1"/>
    </xf>
    <xf numFmtId="0" fontId="21" fillId="6" borderId="0" xfId="8" applyFont="1" applyFill="1" applyAlignment="1">
      <alignment horizontal="left" vertical="center" wrapText="1"/>
    </xf>
    <xf numFmtId="169" fontId="21" fillId="6" borderId="0" xfId="8" applyNumberFormat="1" applyFont="1" applyFill="1" applyAlignment="1">
      <alignment horizontal="left" vertical="center" wrapText="1"/>
    </xf>
    <xf numFmtId="0" fontId="21" fillId="0" borderId="0" xfId="8" applyFont="1" applyAlignment="1">
      <alignment horizontal="left" vertical="center" wrapText="1"/>
    </xf>
    <xf numFmtId="170" fontId="21" fillId="0" borderId="0" xfId="8" applyNumberFormat="1" applyFont="1" applyAlignment="1">
      <alignment horizontal="left" vertical="center" wrapText="1"/>
    </xf>
    <xf numFmtId="0" fontId="12" fillId="7" borderId="3" xfId="19" applyFont="1" applyFill="1" applyBorder="1" applyAlignment="1">
      <alignment vertical="center" wrapText="1"/>
    </xf>
    <xf numFmtId="165" fontId="12" fillId="0" borderId="3" xfId="16" applyNumberFormat="1" applyFont="1" applyBorder="1" applyAlignment="1">
      <alignment horizontal="right" vertical="center" wrapText="1"/>
    </xf>
    <xf numFmtId="4" fontId="12" fillId="0" borderId="3" xfId="13" applyNumberFormat="1" applyFont="1" applyBorder="1" applyAlignment="1" applyProtection="1">
      <alignment vertical="center" wrapText="1"/>
    </xf>
    <xf numFmtId="0" fontId="12" fillId="0" borderId="0" xfId="19" applyFont="1" applyAlignment="1">
      <alignment vertical="center" wrapText="1"/>
    </xf>
    <xf numFmtId="0" fontId="12" fillId="0" borderId="1" xfId="19" applyFont="1" applyBorder="1" applyAlignment="1">
      <alignment vertical="center" wrapText="1"/>
    </xf>
    <xf numFmtId="4" fontId="3" fillId="0" borderId="0" xfId="13" applyNumberFormat="1" applyFont="1" applyAlignment="1" applyProtection="1">
      <alignment vertical="center" wrapText="1"/>
    </xf>
    <xf numFmtId="4" fontId="3" fillId="0" borderId="0" xfId="13" applyNumberFormat="1" applyFont="1" applyBorder="1" applyAlignment="1" applyProtection="1">
      <alignment vertical="center" wrapText="1"/>
    </xf>
    <xf numFmtId="2" fontId="12" fillId="11" borderId="19" xfId="8" applyNumberFormat="1" applyFont="1" applyFill="1" applyBorder="1" applyAlignment="1">
      <alignment horizontal="center" vertical="center"/>
    </xf>
    <xf numFmtId="0" fontId="12" fillId="0" borderId="3" xfId="19" applyFont="1" applyBorder="1" applyAlignment="1">
      <alignment vertical="center" wrapText="1"/>
    </xf>
    <xf numFmtId="0" fontId="12" fillId="0" borderId="6" xfId="19" applyFont="1" applyBorder="1" applyAlignment="1">
      <alignment vertical="center"/>
    </xf>
    <xf numFmtId="0" fontId="12" fillId="0" borderId="3" xfId="19" applyFont="1" applyBorder="1" applyAlignment="1">
      <alignment vertical="center"/>
    </xf>
    <xf numFmtId="0" fontId="12" fillId="0" borderId="5" xfId="19" applyFont="1" applyBorder="1" applyAlignment="1">
      <alignment vertical="center"/>
    </xf>
    <xf numFmtId="0" fontId="11" fillId="0" borderId="5" xfId="19" applyFont="1" applyBorder="1" applyAlignment="1">
      <alignment vertical="center"/>
    </xf>
    <xf numFmtId="0" fontId="11" fillId="0" borderId="19" xfId="0" applyFont="1" applyBorder="1" applyAlignment="1" applyProtection="1">
      <alignment horizontal="center"/>
      <protection locked="0"/>
    </xf>
    <xf numFmtId="0" fontId="12" fillId="0" borderId="19" xfId="8" applyFont="1" applyBorder="1" applyAlignment="1">
      <alignment horizontal="right" vertical="top"/>
    </xf>
    <xf numFmtId="0" fontId="12" fillId="0" borderId="34" xfId="8" applyFont="1" applyBorder="1" applyAlignment="1">
      <alignment horizontal="right" vertical="top"/>
    </xf>
    <xf numFmtId="165" fontId="12" fillId="0" borderId="16" xfId="16" applyNumberFormat="1" applyFont="1" applyBorder="1" applyAlignment="1" applyProtection="1">
      <alignment horizontal="right" vertical="center"/>
      <protection locked="0"/>
    </xf>
    <xf numFmtId="165" fontId="12" fillId="5" borderId="24" xfId="16" applyNumberFormat="1" applyFont="1" applyFill="1" applyBorder="1" applyAlignment="1">
      <alignment horizontal="right" vertical="center"/>
    </xf>
    <xf numFmtId="167" fontId="12" fillId="5" borderId="19" xfId="16" applyNumberFormat="1" applyFont="1" applyFill="1" applyBorder="1" applyAlignment="1">
      <alignment horizontal="right" vertical="center"/>
    </xf>
    <xf numFmtId="165" fontId="11" fillId="0" borderId="19" xfId="16" applyNumberFormat="1" applyFont="1" applyBorder="1" applyAlignment="1">
      <alignment horizontal="center" vertical="center" wrapText="1"/>
    </xf>
    <xf numFmtId="4" fontId="12" fillId="0" borderId="1" xfId="13" applyNumberFormat="1" applyFont="1" applyBorder="1" applyAlignment="1" applyProtection="1">
      <alignment vertical="center" wrapText="1"/>
    </xf>
    <xf numFmtId="4" fontId="12" fillId="0" borderId="26" xfId="13" applyNumberFormat="1" applyFont="1" applyBorder="1" applyAlignment="1" applyProtection="1">
      <alignment vertical="center" wrapText="1"/>
    </xf>
    <xf numFmtId="0" fontId="11" fillId="0" borderId="15" xfId="16" applyFont="1" applyBorder="1" applyAlignment="1">
      <alignment horizontal="center" vertical="center" wrapText="1"/>
    </xf>
    <xf numFmtId="0" fontId="11" fillId="0" borderId="19" xfId="16" applyFont="1" applyBorder="1" applyAlignment="1">
      <alignment horizontal="center" vertical="center" wrapText="1"/>
    </xf>
    <xf numFmtId="0" fontId="12" fillId="0" borderId="6" xfId="16" applyFont="1" applyBorder="1" applyAlignment="1">
      <alignment horizontal="left" vertical="center"/>
    </xf>
    <xf numFmtId="0" fontId="12" fillId="0" borderId="3" xfId="19" applyFont="1" applyBorder="1" applyAlignment="1">
      <alignment horizontal="left" vertical="top"/>
    </xf>
    <xf numFmtId="0" fontId="12" fillId="0" borderId="3" xfId="0" applyFont="1" applyBorder="1" applyAlignment="1">
      <alignment horizontal="left" vertical="center"/>
    </xf>
    <xf numFmtId="0" fontId="12" fillId="0" borderId="5" xfId="0" applyFont="1" applyBorder="1" applyAlignment="1">
      <alignment horizontal="left" vertical="center"/>
    </xf>
    <xf numFmtId="0" fontId="24" fillId="0" borderId="15" xfId="8" applyFont="1" applyBorder="1" applyAlignment="1">
      <alignment horizontal="left" vertical="center"/>
    </xf>
    <xf numFmtId="49" fontId="12" fillId="0" borderId="15" xfId="16" applyNumberFormat="1" applyFont="1" applyBorder="1" applyAlignment="1">
      <alignment vertical="center"/>
    </xf>
    <xf numFmtId="0" fontId="24" fillId="0" borderId="0" xfId="16" applyFont="1" applyAlignment="1">
      <alignment horizontal="center" vertical="center"/>
    </xf>
    <xf numFmtId="0" fontId="16" fillId="0" borderId="16" xfId="16" applyFont="1" applyBorder="1" applyAlignment="1">
      <alignment vertical="center"/>
    </xf>
    <xf numFmtId="0" fontId="16" fillId="0" borderId="0" xfId="16" applyFont="1" applyAlignment="1">
      <alignment vertical="center"/>
    </xf>
    <xf numFmtId="0" fontId="23" fillId="0" borderId="0" xfId="16" applyFont="1" applyAlignment="1">
      <alignment vertical="center"/>
    </xf>
    <xf numFmtId="0" fontId="12" fillId="0" borderId="5" xfId="19" applyFont="1" applyBorder="1" applyAlignment="1">
      <alignment horizontal="right" vertical="center"/>
    </xf>
    <xf numFmtId="4" fontId="11" fillId="0" borderId="19" xfId="13" applyNumberFormat="1" applyFont="1" applyBorder="1" applyAlignment="1" applyProtection="1">
      <alignment horizontal="center"/>
    </xf>
    <xf numFmtId="0" fontId="12" fillId="0" borderId="19" xfId="19" applyFont="1" applyBorder="1" applyAlignment="1">
      <alignment horizontal="right" vertical="center"/>
    </xf>
    <xf numFmtId="0" fontId="12" fillId="0" borderId="19" xfId="19" applyFont="1" applyBorder="1" applyAlignment="1">
      <alignment horizontal="right" vertical="top"/>
    </xf>
    <xf numFmtId="0" fontId="12" fillId="0" borderId="0" xfId="19" applyFont="1" applyAlignment="1">
      <alignment horizontal="right" vertical="center"/>
    </xf>
    <xf numFmtId="0" fontId="11" fillId="0" borderId="0" xfId="8" applyFont="1" applyAlignment="1">
      <alignment horizontal="left" vertical="center" wrapText="1"/>
    </xf>
    <xf numFmtId="0" fontId="22" fillId="0" borderId="0" xfId="8" applyFont="1" applyAlignment="1">
      <alignment vertical="center"/>
    </xf>
    <xf numFmtId="0" fontId="21" fillId="0" borderId="17" xfId="8" applyFont="1" applyBorder="1" applyAlignment="1">
      <alignment vertical="center"/>
    </xf>
    <xf numFmtId="0" fontId="12" fillId="0" borderId="1" xfId="8" applyFont="1" applyBorder="1"/>
    <xf numFmtId="0" fontId="12" fillId="0" borderId="1" xfId="8" applyFont="1" applyBorder="1" applyAlignment="1">
      <alignment horizontal="left" vertical="center"/>
    </xf>
    <xf numFmtId="0" fontId="12" fillId="0" borderId="1" xfId="8" applyFont="1" applyBorder="1" applyAlignment="1">
      <alignment vertical="center"/>
    </xf>
    <xf numFmtId="0" fontId="21" fillId="0" borderId="1" xfId="8" applyFont="1" applyBorder="1" applyAlignment="1">
      <alignment vertical="center"/>
    </xf>
    <xf numFmtId="0" fontId="21" fillId="0" borderId="18" xfId="8" applyFont="1" applyBorder="1" applyAlignment="1">
      <alignment vertical="center"/>
    </xf>
    <xf numFmtId="49" fontId="12" fillId="0" borderId="0" xfId="8" applyNumberFormat="1" applyFont="1" applyAlignment="1">
      <alignment horizontal="right" vertical="center"/>
    </xf>
    <xf numFmtId="49" fontId="3" fillId="0" borderId="0" xfId="16" applyNumberFormat="1" applyFont="1" applyAlignment="1">
      <alignment horizontal="right"/>
    </xf>
    <xf numFmtId="49" fontId="12" fillId="0" borderId="0" xfId="16" applyNumberFormat="1" applyFont="1" applyAlignment="1">
      <alignment horizontal="right" vertical="center"/>
    </xf>
    <xf numFmtId="4" fontId="0" fillId="0" borderId="0" xfId="4" applyNumberFormat="1" applyFont="1" applyAlignment="1" applyProtection="1">
      <alignment horizontal="right"/>
    </xf>
    <xf numFmtId="172" fontId="12" fillId="4" borderId="25" xfId="20" applyNumberFormat="1" applyFont="1" applyFill="1" applyBorder="1" applyAlignment="1" applyProtection="1">
      <alignment horizontal="center" vertical="center"/>
      <protection locked="0"/>
    </xf>
    <xf numFmtId="1" fontId="12" fillId="4" borderId="19" xfId="8" applyNumberFormat="1" applyFont="1" applyFill="1" applyBorder="1" applyAlignment="1" applyProtection="1">
      <alignment horizontal="center" vertical="center"/>
      <protection locked="0"/>
    </xf>
    <xf numFmtId="172" fontId="12" fillId="4" borderId="19" xfId="20" applyNumberFormat="1" applyFont="1" applyFill="1" applyBorder="1" applyAlignment="1" applyProtection="1">
      <alignment horizontal="center" vertical="center"/>
      <protection locked="0"/>
    </xf>
    <xf numFmtId="1" fontId="12" fillId="4" borderId="19" xfId="14" applyNumberFormat="1" applyFont="1" applyFill="1" applyBorder="1" applyAlignment="1" applyProtection="1">
      <alignment horizontal="center" vertical="center"/>
      <protection locked="0"/>
    </xf>
    <xf numFmtId="1" fontId="12" fillId="4" borderId="19" xfId="15" applyNumberFormat="1" applyFont="1" applyFill="1" applyBorder="1" applyAlignment="1" applyProtection="1">
      <alignment horizontal="center" vertical="center" wrapText="1"/>
      <protection locked="0"/>
    </xf>
    <xf numFmtId="1" fontId="12" fillId="4" borderId="19" xfId="8" applyNumberFormat="1" applyFont="1" applyFill="1" applyBorder="1" applyAlignment="1" applyProtection="1">
      <alignment horizontal="center" vertical="top"/>
      <protection locked="0"/>
    </xf>
    <xf numFmtId="1" fontId="12" fillId="4" borderId="19" xfId="8" applyNumberFormat="1" applyFont="1" applyFill="1" applyBorder="1" applyAlignment="1" applyProtection="1">
      <alignment horizontal="center" vertical="top" wrapText="1"/>
      <protection locked="0"/>
    </xf>
    <xf numFmtId="2" fontId="12" fillId="4" borderId="19" xfId="18" applyNumberFormat="1" applyFont="1" applyFill="1" applyBorder="1" applyAlignment="1" applyProtection="1">
      <alignment horizontal="right" vertical="center"/>
      <protection locked="0"/>
    </xf>
    <xf numFmtId="1" fontId="12" fillId="4" borderId="25" xfId="25" applyNumberFormat="1" applyFont="1" applyFill="1" applyBorder="1" applyAlignment="1" applyProtection="1">
      <alignment vertical="center"/>
      <protection locked="0"/>
    </xf>
    <xf numFmtId="1" fontId="12" fillId="4" borderId="19" xfId="25" applyNumberFormat="1" applyFont="1" applyFill="1" applyBorder="1" applyAlignment="1" applyProtection="1">
      <alignment vertical="center"/>
      <protection locked="0"/>
    </xf>
    <xf numFmtId="0" fontId="12" fillId="0" borderId="0" xfId="8" applyFont="1" applyAlignment="1">
      <alignment horizontal="left" wrapText="1"/>
    </xf>
    <xf numFmtId="0" fontId="12" fillId="4" borderId="19" xfId="8" applyNumberFormat="1" applyFont="1" applyFill="1" applyBorder="1" applyAlignment="1" applyProtection="1">
      <alignment horizontal="center" vertical="center"/>
      <protection locked="0"/>
    </xf>
    <xf numFmtId="0" fontId="3" fillId="4" borderId="19" xfId="8" applyNumberFormat="1" applyFont="1" applyFill="1" applyBorder="1" applyAlignment="1" applyProtection="1">
      <alignment horizontal="center" vertical="center" wrapText="1"/>
      <protection locked="0"/>
    </xf>
    <xf numFmtId="0" fontId="12" fillId="0" borderId="6" xfId="8" applyFont="1" applyBorder="1" applyAlignment="1">
      <alignment horizontal="left" vertical="center"/>
    </xf>
    <xf numFmtId="0" fontId="12" fillId="0" borderId="5" xfId="8" applyFont="1" applyBorder="1" applyAlignment="1">
      <alignment horizontal="left" vertical="center"/>
    </xf>
    <xf numFmtId="0" fontId="12" fillId="0" borderId="5" xfId="8" applyFont="1" applyBorder="1" applyAlignment="1">
      <alignment vertical="center" wrapText="1"/>
    </xf>
    <xf numFmtId="0" fontId="12" fillId="0" borderId="0" xfId="8" applyFont="1" applyAlignment="1"/>
    <xf numFmtId="0" fontId="11" fillId="0" borderId="0" xfId="8" applyFont="1" applyAlignment="1"/>
    <xf numFmtId="0" fontId="12" fillId="0" borderId="0" xfId="8" applyFont="1" applyAlignment="1">
      <alignment horizontal="right" vertical="center"/>
    </xf>
    <xf numFmtId="0" fontId="12" fillId="0" borderId="0" xfId="3" applyFont="1" applyAlignment="1">
      <alignment horizontal="right" vertical="center"/>
    </xf>
    <xf numFmtId="0" fontId="12" fillId="0" borderId="0" xfId="8" applyFont="1" applyAlignment="1">
      <alignment horizontal="left" vertical="center" wrapText="1"/>
    </xf>
    <xf numFmtId="0" fontId="12" fillId="0" borderId="0" xfId="8" applyFont="1" applyAlignment="1">
      <alignment horizontal="left" vertical="center"/>
    </xf>
    <xf numFmtId="49" fontId="12" fillId="0" borderId="0" xfId="8" applyNumberFormat="1" applyFont="1" applyAlignment="1">
      <alignment horizontal="right" vertical="top"/>
    </xf>
    <xf numFmtId="49" fontId="12" fillId="0" borderId="0" xfId="8" applyNumberFormat="1" applyFont="1" applyAlignment="1">
      <alignment horizontal="right" vertical="top" wrapText="1"/>
    </xf>
    <xf numFmtId="0" fontId="15" fillId="0" borderId="15" xfId="24" applyFont="1" applyFill="1" applyBorder="1"/>
    <xf numFmtId="0" fontId="15" fillId="0" borderId="0" xfId="24" applyFont="1" applyFill="1" applyBorder="1"/>
    <xf numFmtId="0" fontId="15" fillId="0" borderId="16" xfId="24" applyFont="1" applyFill="1" applyBorder="1"/>
    <xf numFmtId="0" fontId="11" fillId="0" borderId="0" xfId="8" applyFont="1" applyAlignment="1">
      <alignment horizontal="left" vertical="center" wrapText="1"/>
    </xf>
    <xf numFmtId="4" fontId="12" fillId="4" borderId="19" xfId="13" applyNumberFormat="1" applyFont="1" applyFill="1" applyBorder="1" applyAlignment="1" applyProtection="1">
      <alignment horizontal="center" vertical="center"/>
      <protection locked="0"/>
    </xf>
    <xf numFmtId="0" fontId="12" fillId="0" borderId="6" xfId="8" applyFont="1" applyBorder="1" applyAlignment="1">
      <alignment horizontal="left" vertical="center" wrapText="1"/>
    </xf>
    <xf numFmtId="0" fontId="12" fillId="0" borderId="5" xfId="8" applyFont="1" applyBorder="1" applyAlignment="1">
      <alignment horizontal="left" vertical="center" wrapText="1"/>
    </xf>
    <xf numFmtId="0" fontId="12" fillId="0" borderId="6" xfId="8" applyFont="1" applyBorder="1" applyAlignment="1">
      <alignment vertical="center"/>
    </xf>
    <xf numFmtId="0" fontId="12" fillId="0" borderId="5" xfId="8" applyFont="1" applyBorder="1" applyAlignment="1">
      <alignment vertical="center"/>
    </xf>
    <xf numFmtId="0" fontId="12" fillId="0" borderId="6" xfId="8" applyFont="1" applyBorder="1" applyAlignment="1">
      <alignment horizontal="left" vertical="center"/>
    </xf>
    <xf numFmtId="0" fontId="12" fillId="0" borderId="5" xfId="8" applyFont="1" applyBorder="1" applyAlignment="1">
      <alignment horizontal="left" vertical="center"/>
    </xf>
    <xf numFmtId="0" fontId="31" fillId="4" borderId="19" xfId="8" applyFont="1" applyFill="1" applyBorder="1" applyAlignment="1" applyProtection="1">
      <alignment horizontal="center" vertical="center" wrapText="1"/>
      <protection locked="0"/>
    </xf>
    <xf numFmtId="0" fontId="12" fillId="0" borderId="6" xfId="8" applyFont="1" applyBorder="1" applyAlignment="1">
      <alignment vertical="center" wrapText="1"/>
    </xf>
    <xf numFmtId="14" fontId="12" fillId="4" borderId="19" xfId="12" applyNumberFormat="1" applyFont="1" applyFill="1" applyBorder="1" applyAlignment="1" applyProtection="1">
      <alignment horizontal="center" vertical="center"/>
      <protection locked="0"/>
    </xf>
    <xf numFmtId="1" fontId="12" fillId="4" borderId="24" xfId="8" applyNumberFormat="1" applyFont="1" applyFill="1" applyBorder="1" applyAlignment="1" applyProtection="1">
      <alignment horizontal="center" vertical="center"/>
      <protection locked="0"/>
    </xf>
    <xf numFmtId="1" fontId="12" fillId="4" borderId="25" xfId="8" applyNumberFormat="1" applyFont="1" applyFill="1" applyBorder="1" applyAlignment="1" applyProtection="1">
      <alignment horizontal="center" vertical="center"/>
      <protection locked="0"/>
    </xf>
    <xf numFmtId="49" fontId="24" fillId="0" borderId="20" xfId="8" quotePrefix="1" applyNumberFormat="1" applyFont="1" applyBorder="1" applyAlignment="1">
      <alignment horizontal="left" vertical="center" wrapText="1"/>
    </xf>
    <xf numFmtId="49" fontId="24" fillId="0" borderId="11" xfId="8" quotePrefix="1" applyNumberFormat="1" applyFont="1" applyBorder="1" applyAlignment="1">
      <alignment horizontal="left" vertical="center" wrapText="1"/>
    </xf>
    <xf numFmtId="49" fontId="24" fillId="0" borderId="15" xfId="8" quotePrefix="1" applyNumberFormat="1" applyFont="1" applyBorder="1" applyAlignment="1">
      <alignment horizontal="left" vertical="center" wrapText="1"/>
    </xf>
    <xf numFmtId="49" fontId="24" fillId="0" borderId="0" xfId="8" quotePrefix="1" applyNumberFormat="1" applyFont="1" applyAlignment="1">
      <alignment horizontal="left" vertical="center" wrapText="1"/>
    </xf>
    <xf numFmtId="0" fontId="12" fillId="0" borderId="0" xfId="8" applyFont="1" applyAlignment="1">
      <alignment horizontal="left" vertical="center" wrapText="1"/>
    </xf>
    <xf numFmtId="49" fontId="12" fillId="4" borderId="6" xfId="8" applyNumberFormat="1" applyFont="1" applyFill="1" applyBorder="1" applyAlignment="1" applyProtection="1">
      <alignment horizontal="center" vertical="center"/>
      <protection locked="0"/>
    </xf>
    <xf numFmtId="49" fontId="12" fillId="4" borderId="5" xfId="8" applyNumberFormat="1" applyFont="1" applyFill="1" applyBorder="1" applyAlignment="1" applyProtection="1">
      <alignment horizontal="center" vertical="center"/>
      <protection locked="0"/>
    </xf>
    <xf numFmtId="49" fontId="24" fillId="0" borderId="15" xfId="8" applyNumberFormat="1" applyFont="1" applyBorder="1" applyAlignment="1">
      <alignment horizontal="left" vertical="center" wrapText="1"/>
    </xf>
    <xf numFmtId="49" fontId="24" fillId="0" borderId="0" xfId="8" applyNumberFormat="1" applyFont="1" applyAlignment="1">
      <alignment horizontal="left" vertical="center" wrapText="1"/>
    </xf>
    <xf numFmtId="0" fontId="12" fillId="0" borderId="20" xfId="8" applyFont="1" applyBorder="1" applyAlignment="1">
      <alignment horizontal="left" vertical="center"/>
    </xf>
    <xf numFmtId="0" fontId="12" fillId="0" borderId="11" xfId="8" applyFont="1" applyBorder="1" applyAlignment="1">
      <alignment horizontal="left" vertical="center"/>
    </xf>
    <xf numFmtId="49" fontId="12" fillId="0" borderId="20" xfId="8" applyNumberFormat="1" applyFont="1" applyBorder="1" applyAlignment="1">
      <alignment horizontal="left" vertical="top"/>
    </xf>
    <xf numFmtId="49" fontId="12" fillId="0" borderId="11" xfId="8" applyNumberFormat="1" applyFont="1" applyBorder="1" applyAlignment="1">
      <alignment horizontal="left" vertical="top"/>
    </xf>
    <xf numFmtId="168" fontId="12" fillId="4" borderId="6" xfId="8" applyNumberFormat="1" applyFont="1" applyFill="1" applyBorder="1" applyAlignment="1" applyProtection="1">
      <alignment horizontal="center" vertical="center"/>
      <protection locked="0"/>
    </xf>
    <xf numFmtId="168" fontId="12" fillId="4" borderId="5" xfId="8" applyNumberFormat="1" applyFont="1" applyFill="1" applyBorder="1" applyAlignment="1" applyProtection="1">
      <alignment horizontal="center" vertical="center"/>
      <protection locked="0"/>
    </xf>
    <xf numFmtId="49" fontId="12" fillId="4" borderId="19" xfId="8" applyNumberFormat="1" applyFont="1" applyFill="1" applyBorder="1" applyAlignment="1" applyProtection="1">
      <alignment horizontal="center" vertical="center" wrapText="1"/>
      <protection locked="0"/>
    </xf>
    <xf numFmtId="49" fontId="12" fillId="4" borderId="6" xfId="8" applyNumberFormat="1" applyFont="1" applyFill="1" applyBorder="1" applyAlignment="1" applyProtection="1">
      <alignment horizontal="center" vertical="center" wrapText="1"/>
      <protection locked="0"/>
    </xf>
    <xf numFmtId="49" fontId="12" fillId="4" borderId="5" xfId="8" applyNumberFormat="1" applyFont="1" applyFill="1" applyBorder="1" applyAlignment="1" applyProtection="1">
      <alignment horizontal="center" vertical="center" wrapText="1"/>
      <protection locked="0"/>
    </xf>
    <xf numFmtId="0" fontId="24" fillId="0" borderId="0" xfId="8" applyFont="1" applyAlignment="1">
      <alignment horizontal="left" vertical="center" wrapText="1"/>
    </xf>
    <xf numFmtId="49" fontId="12" fillId="5" borderId="1" xfId="2" applyNumberFormat="1" applyFill="1" applyBorder="1" applyAlignment="1">
      <alignment horizontal="center" vertical="top" wrapText="1"/>
    </xf>
    <xf numFmtId="0" fontId="12" fillId="0" borderId="15" xfId="8" applyFont="1" applyBorder="1" applyAlignment="1">
      <alignment horizontal="center" vertical="center" wrapText="1"/>
    </xf>
    <xf numFmtId="0" fontId="12" fillId="0" borderId="0" xfId="8" applyFont="1" applyAlignment="1">
      <alignment horizontal="center" vertical="center" wrapText="1"/>
    </xf>
    <xf numFmtId="0" fontId="12" fillId="0" borderId="4" xfId="8" applyFont="1" applyBorder="1" applyAlignment="1">
      <alignment horizontal="center" vertical="center" wrapText="1"/>
    </xf>
    <xf numFmtId="0" fontId="32" fillId="0" borderId="0" xfId="8" applyFont="1" applyAlignment="1">
      <alignment horizontal="center" vertical="top" wrapText="1"/>
    </xf>
    <xf numFmtId="0" fontId="12" fillId="0" borderId="20" xfId="8" applyFont="1" applyBorder="1" applyAlignment="1">
      <alignment horizontal="left" vertical="center" wrapText="1"/>
    </xf>
    <xf numFmtId="0" fontId="12" fillId="0" borderId="11" xfId="8" applyFont="1" applyBorder="1" applyAlignment="1">
      <alignment horizontal="left" vertical="center" wrapText="1"/>
    </xf>
    <xf numFmtId="0" fontId="12" fillId="0" borderId="0" xfId="8" applyFont="1" applyAlignment="1">
      <alignment horizontal="left" vertical="top" wrapText="1"/>
    </xf>
    <xf numFmtId="0" fontId="12" fillId="0" borderId="0" xfId="8" applyFont="1" applyAlignment="1">
      <alignment horizontal="left" vertical="top"/>
    </xf>
    <xf numFmtId="0" fontId="11" fillId="0" borderId="0" xfId="8" applyFont="1" applyAlignment="1">
      <alignment horizontal="left" vertical="center"/>
    </xf>
    <xf numFmtId="0" fontId="11" fillId="0" borderId="0" xfId="8" applyFont="1" applyAlignment="1">
      <alignment horizontal="center" vertical="center"/>
    </xf>
    <xf numFmtId="0" fontId="12" fillId="0" borderId="0" xfId="8" applyFont="1" applyAlignment="1">
      <alignment horizontal="center" vertical="center"/>
    </xf>
    <xf numFmtId="0" fontId="11" fillId="0" borderId="19" xfId="8" applyFont="1" applyBorder="1" applyAlignment="1">
      <alignment horizontal="center" vertical="center" wrapText="1"/>
    </xf>
    <xf numFmtId="0" fontId="12" fillId="0" borderId="0" xfId="8" applyFont="1" applyAlignment="1">
      <alignment horizontal="left" vertical="center"/>
    </xf>
    <xf numFmtId="4" fontId="12" fillId="0" borderId="0" xfId="13" applyNumberFormat="1" applyFont="1" applyFill="1" applyBorder="1" applyAlignment="1" applyProtection="1">
      <alignment horizontal="center"/>
    </xf>
    <xf numFmtId="14" fontId="12" fillId="4" borderId="0" xfId="13" applyNumberFormat="1" applyFont="1" applyFill="1" applyBorder="1" applyAlignment="1" applyProtection="1">
      <alignment horizontal="center"/>
      <protection locked="0"/>
    </xf>
    <xf numFmtId="0" fontId="12" fillId="4" borderId="0" xfId="13" applyNumberFormat="1" applyFont="1" applyFill="1" applyBorder="1" applyAlignment="1" applyProtection="1">
      <alignment horizontal="center"/>
      <protection locked="0"/>
    </xf>
    <xf numFmtId="4" fontId="12" fillId="0" borderId="13" xfId="13" applyNumberFormat="1" applyFont="1" applyFill="1" applyBorder="1" applyAlignment="1" applyProtection="1">
      <alignment horizontal="center"/>
    </xf>
    <xf numFmtId="4" fontId="12" fillId="4" borderId="0" xfId="13" applyNumberFormat="1" applyFont="1" applyFill="1" applyBorder="1" applyProtection="1">
      <protection locked="0"/>
    </xf>
    <xf numFmtId="4" fontId="12" fillId="0" borderId="13" xfId="13" applyNumberFormat="1" applyFont="1" applyFill="1" applyBorder="1" applyAlignment="1" applyProtection="1">
      <alignment horizontal="center" vertical="top"/>
    </xf>
    <xf numFmtId="4" fontId="12" fillId="4" borderId="1" xfId="13" applyNumberFormat="1" applyFont="1" applyFill="1" applyBorder="1" applyProtection="1">
      <protection locked="0"/>
    </xf>
    <xf numFmtId="49" fontId="12" fillId="4" borderId="19" xfId="16" applyNumberFormat="1" applyFont="1" applyFill="1" applyBorder="1" applyAlignment="1" applyProtection="1">
      <alignment horizontal="center" vertical="center" wrapText="1"/>
      <protection locked="0"/>
    </xf>
    <xf numFmtId="0" fontId="11" fillId="0" borderId="0" xfId="16" applyFont="1" applyAlignment="1">
      <alignment horizontal="left" vertical="top" wrapText="1"/>
    </xf>
    <xf numFmtId="0" fontId="11" fillId="0" borderId="6" xfId="13" applyNumberFormat="1" applyFont="1" applyBorder="1" applyAlignment="1" applyProtection="1">
      <alignment horizontal="center"/>
    </xf>
    <xf numFmtId="0" fontId="11" fillId="0" borderId="5" xfId="13" applyNumberFormat="1" applyFont="1" applyBorder="1" applyAlignment="1" applyProtection="1">
      <alignment horizontal="center"/>
    </xf>
    <xf numFmtId="0" fontId="11" fillId="0" borderId="19" xfId="13" applyNumberFormat="1" applyFont="1" applyBorder="1" applyAlignment="1" applyProtection="1">
      <alignment horizontal="left" vertical="center"/>
    </xf>
    <xf numFmtId="0" fontId="12" fillId="0" borderId="0" xfId="2" applyAlignment="1">
      <alignment horizontal="left" vertical="top" wrapText="1"/>
    </xf>
    <xf numFmtId="0" fontId="12" fillId="0" borderId="0" xfId="0" applyFont="1" applyAlignment="1">
      <alignment horizontal="left" wrapText="1"/>
    </xf>
    <xf numFmtId="0" fontId="12" fillId="0" borderId="4" xfId="0" applyFont="1" applyBorder="1" applyAlignment="1">
      <alignment horizontal="left" wrapText="1"/>
    </xf>
    <xf numFmtId="0" fontId="11" fillId="0" borderId="0" xfId="2" applyFont="1" applyAlignment="1">
      <alignment horizontal="left" vertical="center" wrapText="1"/>
    </xf>
    <xf numFmtId="0" fontId="11" fillId="0" borderId="6" xfId="13" applyNumberFormat="1" applyFont="1" applyBorder="1" applyAlignment="1" applyProtection="1">
      <alignment horizontal="center" wrapText="1"/>
    </xf>
    <xf numFmtId="0" fontId="11" fillId="0" borderId="5" xfId="13" applyNumberFormat="1" applyFont="1" applyBorder="1" applyAlignment="1" applyProtection="1">
      <alignment horizontal="center" wrapText="1"/>
    </xf>
    <xf numFmtId="0" fontId="12" fillId="0" borderId="6" xfId="19" applyFont="1" applyBorder="1" applyAlignment="1">
      <alignment vertical="center" wrapText="1"/>
    </xf>
    <xf numFmtId="0" fontId="12" fillId="0" borderId="3" xfId="19" applyFont="1" applyBorder="1" applyAlignment="1">
      <alignment vertical="center" wrapText="1"/>
    </xf>
    <xf numFmtId="0" fontId="12" fillId="0" borderId="5" xfId="19" applyFont="1" applyBorder="1" applyAlignment="1">
      <alignment vertical="center" wrapText="1"/>
    </xf>
    <xf numFmtId="0" fontId="12" fillId="0" borderId="6" xfId="19" applyFont="1" applyBorder="1" applyAlignment="1">
      <alignment vertical="center"/>
    </xf>
    <xf numFmtId="0" fontId="12" fillId="0" borderId="3" xfId="19" applyFont="1" applyBorder="1" applyAlignment="1">
      <alignment vertical="center"/>
    </xf>
    <xf numFmtId="0" fontId="12" fillId="0" borderId="5" xfId="19" applyFont="1" applyBorder="1" applyAlignment="1">
      <alignment vertical="center"/>
    </xf>
    <xf numFmtId="0" fontId="11" fillId="0" borderId="6" xfId="19" applyFont="1" applyBorder="1" applyAlignment="1">
      <alignment vertical="center"/>
    </xf>
    <xf numFmtId="0" fontId="11" fillId="0" borderId="3" xfId="19" applyFont="1" applyBorder="1" applyAlignment="1">
      <alignment vertical="center"/>
    </xf>
    <xf numFmtId="0" fontId="11" fillId="0" borderId="5" xfId="19" applyFont="1" applyBorder="1" applyAlignment="1">
      <alignment vertical="center"/>
    </xf>
    <xf numFmtId="165" fontId="12" fillId="0" borderId="6" xfId="16" applyNumberFormat="1" applyFont="1" applyBorder="1" applyAlignment="1">
      <alignment horizontal="left" vertical="center" wrapText="1"/>
    </xf>
    <xf numFmtId="165" fontId="12" fillId="0" borderId="3" xfId="16" applyNumberFormat="1" applyFont="1" applyBorder="1" applyAlignment="1">
      <alignment horizontal="left" vertical="center" wrapText="1"/>
    </xf>
    <xf numFmtId="165" fontId="12" fillId="0" borderId="5" xfId="16" applyNumberFormat="1" applyFont="1" applyBorder="1" applyAlignment="1">
      <alignment horizontal="left" vertical="center" wrapText="1"/>
    </xf>
    <xf numFmtId="165" fontId="12" fillId="4" borderId="6" xfId="16" applyNumberFormat="1" applyFont="1" applyFill="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24" fillId="0" borderId="20" xfId="8" applyFont="1" applyBorder="1" applyAlignment="1">
      <alignment horizontal="left" vertical="top" wrapText="1"/>
    </xf>
    <xf numFmtId="0" fontId="24" fillId="0" borderId="11" xfId="8" applyFont="1" applyBorder="1" applyAlignment="1">
      <alignment horizontal="left" vertical="top" wrapText="1"/>
    </xf>
    <xf numFmtId="0" fontId="24" fillId="0" borderId="15" xfId="8" applyFont="1" applyBorder="1" applyAlignment="1">
      <alignment horizontal="left" vertical="top" wrapText="1"/>
    </xf>
    <xf numFmtId="0" fontId="24" fillId="0" borderId="0" xfId="8" applyFont="1" applyAlignment="1">
      <alignment horizontal="left" vertical="top" wrapText="1"/>
    </xf>
    <xf numFmtId="0" fontId="11" fillId="0" borderId="15" xfId="8" applyFont="1" applyBorder="1" applyAlignment="1">
      <alignment horizontal="center" vertical="top"/>
    </xf>
    <xf numFmtId="0" fontId="11" fillId="0" borderId="0" xfId="8" applyFont="1" applyAlignment="1">
      <alignment horizontal="center" vertical="top"/>
    </xf>
    <xf numFmtId="0" fontId="12" fillId="0" borderId="20" xfId="8" applyFont="1" applyBorder="1" applyAlignment="1">
      <alignment horizontal="left" vertical="top" wrapText="1"/>
    </xf>
    <xf numFmtId="0" fontId="11" fillId="0" borderId="15" xfId="8" applyFont="1" applyBorder="1" applyAlignment="1">
      <alignment horizontal="center" vertical="center" wrapText="1"/>
    </xf>
    <xf numFmtId="0" fontId="11" fillId="0" borderId="0" xfId="8" applyFont="1" applyAlignment="1">
      <alignment horizontal="center" vertical="center" wrapText="1"/>
    </xf>
    <xf numFmtId="165" fontId="12" fillId="4" borderId="8" xfId="16" applyNumberFormat="1" applyFont="1" applyFill="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0" borderId="6" xfId="19" applyFont="1" applyBorder="1" applyAlignment="1">
      <alignment horizontal="left" vertical="center" wrapText="1"/>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49" fontId="3" fillId="4" borderId="19" xfId="13" applyNumberFormat="1" applyFont="1" applyFill="1" applyBorder="1" applyAlignment="1" applyProtection="1">
      <alignment horizontal="center" vertical="center" wrapText="1"/>
      <protection locked="0"/>
    </xf>
    <xf numFmtId="4" fontId="24" fillId="0" borderId="20" xfId="13" applyNumberFormat="1" applyFont="1" applyBorder="1" applyAlignment="1" applyProtection="1">
      <alignment horizontal="left" vertical="top" wrapText="1"/>
    </xf>
    <xf numFmtId="4" fontId="24" fillId="0" borderId="11" xfId="13" applyNumberFormat="1" applyFont="1" applyBorder="1" applyAlignment="1" applyProtection="1">
      <alignment horizontal="left" vertical="top" wrapText="1"/>
    </xf>
    <xf numFmtId="4" fontId="24" fillId="0" borderId="15" xfId="13" applyNumberFormat="1" applyFont="1" applyBorder="1" applyAlignment="1" applyProtection="1">
      <alignment horizontal="left" vertical="top" wrapText="1"/>
    </xf>
    <xf numFmtId="4" fontId="24" fillId="0" borderId="0" xfId="13" applyNumberFormat="1" applyFont="1" applyBorder="1" applyAlignment="1" applyProtection="1">
      <alignment horizontal="left" vertical="top" wrapText="1"/>
    </xf>
    <xf numFmtId="4" fontId="12" fillId="0" borderId="12" xfId="4" applyNumberFormat="1" applyFont="1" applyFill="1" applyBorder="1" applyAlignment="1" applyProtection="1">
      <alignment horizontal="left" vertical="top" wrapText="1"/>
    </xf>
    <xf numFmtId="4" fontId="24" fillId="0" borderId="13" xfId="4" applyNumberFormat="1" applyFont="1" applyFill="1" applyBorder="1" applyAlignment="1" applyProtection="1">
      <alignment horizontal="left" vertical="top"/>
    </xf>
    <xf numFmtId="4" fontId="24" fillId="0" borderId="14" xfId="4" applyNumberFormat="1" applyFont="1" applyFill="1" applyBorder="1" applyAlignment="1" applyProtection="1">
      <alignment horizontal="left" vertical="top"/>
    </xf>
    <xf numFmtId="4" fontId="24" fillId="0" borderId="15" xfId="4" applyNumberFormat="1" applyFont="1" applyFill="1" applyBorder="1" applyAlignment="1" applyProtection="1">
      <alignment horizontal="left" vertical="top"/>
    </xf>
    <xf numFmtId="4" fontId="24" fillId="0" borderId="0" xfId="4" applyNumberFormat="1" applyFont="1" applyFill="1" applyBorder="1" applyAlignment="1" applyProtection="1">
      <alignment horizontal="left" vertical="top"/>
    </xf>
    <xf numFmtId="4" fontId="24" fillId="0" borderId="16" xfId="4" applyNumberFormat="1" applyFont="1" applyFill="1" applyBorder="1" applyAlignment="1" applyProtection="1">
      <alignment horizontal="left" vertical="top"/>
    </xf>
    <xf numFmtId="4" fontId="24" fillId="0" borderId="17" xfId="4" applyNumberFormat="1" applyFont="1" applyFill="1" applyBorder="1" applyAlignment="1" applyProtection="1">
      <alignment horizontal="left" vertical="top"/>
    </xf>
    <xf numFmtId="4" fontId="24" fillId="0" borderId="1" xfId="4" applyNumberFormat="1" applyFont="1" applyFill="1" applyBorder="1" applyAlignment="1" applyProtection="1">
      <alignment horizontal="left" vertical="top"/>
    </xf>
    <xf numFmtId="4" fontId="24" fillId="0" borderId="18" xfId="4" applyNumberFormat="1" applyFont="1" applyFill="1" applyBorder="1" applyAlignment="1" applyProtection="1">
      <alignment horizontal="left" vertical="top"/>
    </xf>
  </cellXfs>
  <cellStyles count="26">
    <cellStyle name="Comma 2" xfId="4" xr:uid="{00000000-0005-0000-0000-000001000000}"/>
    <cellStyle name="Comma 2 2" xfId="12" xr:uid="{B0976E61-11F1-49BE-B935-361D2159590E}"/>
    <cellStyle name="Comma 2 2 2" xfId="13" xr:uid="{48495672-38FD-45C9-B5F3-DE73E25823B0}"/>
    <cellStyle name="Comma 3" xfId="23" xr:uid="{15B99B68-6E59-4531-A2B8-FD077EC17C6B}"/>
    <cellStyle name="Comma 6" xfId="7" xr:uid="{00000000-0005-0000-0000-000002000000}"/>
    <cellStyle name="Currency" xfId="25" builtinId="4"/>
    <cellStyle name="Currency 2" xfId="15" xr:uid="{D1ADD148-8C5C-4765-97C7-64B8D4A916AC}"/>
    <cellStyle name="Normal" xfId="0" builtinId="0"/>
    <cellStyle name="Normal 10" xfId="2" xr:uid="{00000000-0005-0000-0000-000004000000}"/>
    <cellStyle name="Normal 14" xfId="6" xr:uid="{00000000-0005-0000-0000-000005000000}"/>
    <cellStyle name="Normal 14 2" xfId="9" xr:uid="{00000000-0005-0000-0000-000006000000}"/>
    <cellStyle name="Normal 14 2 2" xfId="18" xr:uid="{B6BF2254-6B0D-4D3D-B1F3-BA8C98A47A47}"/>
    <cellStyle name="Normal 2" xfId="3" xr:uid="{00000000-0005-0000-0000-000007000000}"/>
    <cellStyle name="Normal 2 2" xfId="8" xr:uid="{00000000-0005-0000-0000-000008000000}"/>
    <cellStyle name="Normal 2 2 2" xfId="11" xr:uid="{00000000-0005-0000-0000-000009000000}"/>
    <cellStyle name="Normal 2 2 3" xfId="17" xr:uid="{0278467B-EA33-4FAB-A9C3-27F853BD09DF}"/>
    <cellStyle name="Normal 2 2 4" xfId="24" xr:uid="{5E8CF52C-B578-4888-A9E7-DD7378C44694}"/>
    <cellStyle name="Normal 2 3" xfId="16" xr:uid="{56A3EEC8-C9A4-414E-A92B-AE157859BDD0}"/>
    <cellStyle name="Normal 3" xfId="10" xr:uid="{00000000-0005-0000-0000-00000A000000}"/>
    <cellStyle name="Normal 3 2" xfId="21" xr:uid="{5572FB87-A40D-4F07-930D-D54E8974A8AB}"/>
    <cellStyle name="Normal 4" xfId="22" xr:uid="{497D283F-79B9-490C-B53D-ABF38C4C2F73}"/>
    <cellStyle name="Normal 7" xfId="19" xr:uid="{B4EC83A7-8FD6-4227-B89A-88FB1FD04D09}"/>
    <cellStyle name="Normal 88" xfId="1" xr:uid="{00000000-0005-0000-0000-00000B000000}"/>
    <cellStyle name="Percent" xfId="20" builtinId="5"/>
    <cellStyle name="Percent 2" xfId="5" xr:uid="{00000000-0005-0000-0000-00000C000000}"/>
    <cellStyle name="Percent 3" xfId="14" xr:uid="{93067DAF-2BF3-4F13-8204-E7278F97825F}"/>
  </cellStyles>
  <dxfs count="8">
    <dxf>
      <numFmt numFmtId="170" formatCode=";;;"/>
      <fill>
        <patternFill patternType="none">
          <bgColor auto="1"/>
        </patternFill>
      </fill>
      <border>
        <left/>
        <right/>
        <top/>
        <bottom/>
        <vertical/>
        <horizontal/>
      </border>
    </dxf>
    <dxf>
      <numFmt numFmtId="170" formatCode=";;;"/>
      <fill>
        <patternFill patternType="none">
          <bgColor auto="1"/>
        </patternFill>
      </fill>
      <border>
        <left/>
        <right/>
        <top/>
        <bottom/>
        <vertical/>
        <horizontal/>
      </border>
    </dxf>
    <dxf>
      <fill>
        <patternFill>
          <bgColor theme="2"/>
        </patternFill>
      </fill>
    </dxf>
    <dxf>
      <font>
        <b/>
        <color theme="0"/>
      </font>
      <fill>
        <patternFill patternType="solid">
          <fgColor theme="9"/>
          <bgColor theme="9"/>
        </patternFill>
      </fill>
    </dxf>
    <dxf>
      <font>
        <b/>
        <color theme="0"/>
      </font>
      <fill>
        <patternFill patternType="solid">
          <fgColor theme="9"/>
          <bgColor theme="9"/>
        </patternFill>
      </fill>
    </dxf>
    <dxf>
      <border>
        <top style="double">
          <color theme="1"/>
        </top>
      </border>
    </dxf>
    <dxf>
      <font>
        <b/>
        <color theme="0"/>
      </font>
      <fill>
        <patternFill patternType="solid">
          <fgColor theme="9"/>
          <bgColor theme="9"/>
        </patternFill>
      </fill>
      <border>
        <bottom style="medium">
          <color theme="1"/>
        </bottom>
      </border>
    </dxf>
    <dxf>
      <font>
        <color theme="1"/>
      </font>
      <border>
        <top style="medium">
          <color theme="1"/>
        </top>
        <bottom style="medium">
          <color theme="1"/>
        </bottom>
      </border>
    </dxf>
  </dxfs>
  <tableStyles count="2" defaultTableStyle="TableStyleMedium9" defaultPivotStyle="PivotStyleLight16">
    <tableStyle name="Table Style 1" pivot="0" count="0" xr9:uid="{00000000-0011-0000-FFFF-FFFF00000000}"/>
    <tableStyle name="TableStyleMedium21 2" pivot="0" count="6" xr9:uid="{00000000-0011-0000-FFFF-FFFF01000000}">
      <tableStyleElement type="wholeTable" dxfId="7"/>
      <tableStyleElement type="headerRow" dxfId="6"/>
      <tableStyleElement type="totalRow" dxfId="5"/>
      <tableStyleElement type="firstColumn" dxfId="4"/>
      <tableStyleElement type="lastColumn" dxfId="3"/>
      <tableStyleElement type="secondRowStripe" dxfId="2"/>
    </tableStyle>
  </tableStyles>
  <colors>
    <mruColors>
      <color rgb="FFC6C9CA"/>
      <color rgb="FFFFC387"/>
      <color rgb="FFE8EAEA"/>
      <color rgb="FF0000FF"/>
      <color rgb="FFA52040"/>
      <color rgb="FF727A7D"/>
      <color rgb="FF39414D"/>
      <color rgb="FF8EA780"/>
      <color rgb="FFAAE2F0"/>
      <color rgb="FF0A49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149</xdr:row>
      <xdr:rowOff>19051</xdr:rowOff>
    </xdr:from>
    <xdr:to>
      <xdr:col>2</xdr:col>
      <xdr:colOff>1008155</xdr:colOff>
      <xdr:row>150</xdr:row>
      <xdr:rowOff>135256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5616607"/>
          <a:ext cx="1445599" cy="2784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21</xdr:row>
      <xdr:rowOff>21589</xdr:rowOff>
    </xdr:from>
    <xdr:to>
      <xdr:col>2</xdr:col>
      <xdr:colOff>644653</xdr:colOff>
      <xdr:row>22</xdr:row>
      <xdr:rowOff>130809</xdr:rowOff>
    </xdr:to>
    <xdr:pic>
      <xdr:nvPicPr>
        <xdr:cNvPr id="2" name="Picture 1">
          <a:extLst>
            <a:ext uri="{FF2B5EF4-FFF2-40B4-BE49-F238E27FC236}">
              <a16:creationId xmlns:a16="http://schemas.microsoft.com/office/drawing/2014/main" id="{00000000-0008-0000-0200-000002000000}"/>
            </a:ext>
          </a:extLst>
        </xdr:cNvPr>
        <xdr:cNvPicPr preferRelativeResize="0">
          <a:picLocks/>
        </xdr:cNvPicPr>
      </xdr:nvPicPr>
      <xdr:blipFill>
        <a:blip xmlns:r="http://schemas.openxmlformats.org/officeDocument/2006/relationships" r:embed="rId1"/>
        <a:stretch>
          <a:fillRect/>
        </a:stretch>
      </xdr:blipFill>
      <xdr:spPr>
        <a:xfrm>
          <a:off x="1" y="3831589"/>
          <a:ext cx="1444752" cy="2711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29</xdr:row>
      <xdr:rowOff>39052</xdr:rowOff>
    </xdr:from>
    <xdr:to>
      <xdr:col>1</xdr:col>
      <xdr:colOff>1208532</xdr:colOff>
      <xdr:row>30</xdr:row>
      <xdr:rowOff>144144</xdr:rowOff>
    </xdr:to>
    <xdr:pic>
      <xdr:nvPicPr>
        <xdr:cNvPr id="2" name="Picture 1">
          <a:extLst>
            <a:ext uri="{FF2B5EF4-FFF2-40B4-BE49-F238E27FC236}">
              <a16:creationId xmlns:a16="http://schemas.microsoft.com/office/drawing/2014/main" id="{00000000-0008-0000-0300-000002000000}"/>
            </a:ext>
          </a:extLst>
        </xdr:cNvPr>
        <xdr:cNvPicPr preferRelativeResize="0">
          <a:picLocks/>
        </xdr:cNvPicPr>
      </xdr:nvPicPr>
      <xdr:blipFill>
        <a:blip xmlns:r="http://schemas.openxmlformats.org/officeDocument/2006/relationships" r:embed="rId1"/>
        <a:stretch>
          <a:fillRect/>
        </a:stretch>
      </xdr:blipFill>
      <xdr:spPr>
        <a:xfrm>
          <a:off x="0" y="8028146"/>
          <a:ext cx="1447927" cy="2743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43</xdr:row>
      <xdr:rowOff>40005</xdr:rowOff>
    </xdr:from>
    <xdr:to>
      <xdr:col>2</xdr:col>
      <xdr:colOff>858012</xdr:colOff>
      <xdr:row>44</xdr:row>
      <xdr:rowOff>152399</xdr:rowOff>
    </xdr:to>
    <xdr:pic>
      <xdr:nvPicPr>
        <xdr:cNvPr id="2" name="Picture 1">
          <a:extLst>
            <a:ext uri="{FF2B5EF4-FFF2-40B4-BE49-F238E27FC236}">
              <a16:creationId xmlns:a16="http://schemas.microsoft.com/office/drawing/2014/main" id="{00000000-0008-0000-0400-000002000000}"/>
            </a:ext>
          </a:extLst>
        </xdr:cNvPr>
        <xdr:cNvPicPr preferRelativeResize="0">
          <a:picLocks/>
        </xdr:cNvPicPr>
      </xdr:nvPicPr>
      <xdr:blipFill>
        <a:blip xmlns:r="http://schemas.openxmlformats.org/officeDocument/2006/relationships" r:embed="rId1"/>
        <a:stretch>
          <a:fillRect/>
        </a:stretch>
      </xdr:blipFill>
      <xdr:spPr>
        <a:xfrm>
          <a:off x="0" y="7440930"/>
          <a:ext cx="1451102" cy="2743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37</xdr:row>
      <xdr:rowOff>23017</xdr:rowOff>
    </xdr:from>
    <xdr:to>
      <xdr:col>2</xdr:col>
      <xdr:colOff>850709</xdr:colOff>
      <xdr:row>38</xdr:row>
      <xdr:rowOff>134457</xdr:rowOff>
    </xdr:to>
    <xdr:pic>
      <xdr:nvPicPr>
        <xdr:cNvPr id="2" name="Picture 1">
          <a:extLst>
            <a:ext uri="{FF2B5EF4-FFF2-40B4-BE49-F238E27FC236}">
              <a16:creationId xmlns:a16="http://schemas.microsoft.com/office/drawing/2014/main" id="{00000000-0008-0000-0500-000002000000}"/>
            </a:ext>
          </a:extLst>
        </xdr:cNvPr>
        <xdr:cNvPicPr preferRelativeResize="0">
          <a:picLocks/>
        </xdr:cNvPicPr>
      </xdr:nvPicPr>
      <xdr:blipFill>
        <a:blip xmlns:r="http://schemas.openxmlformats.org/officeDocument/2006/relationships" r:embed="rId1"/>
        <a:stretch>
          <a:fillRect/>
        </a:stretch>
      </xdr:blipFill>
      <xdr:spPr>
        <a:xfrm>
          <a:off x="0" y="6833392"/>
          <a:ext cx="1441577" cy="2743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18</xdr:row>
      <xdr:rowOff>19050</xdr:rowOff>
    </xdr:from>
    <xdr:to>
      <xdr:col>1</xdr:col>
      <xdr:colOff>982864</xdr:colOff>
      <xdr:row>19</xdr:row>
      <xdr:rowOff>123826</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10153650"/>
          <a:ext cx="1246389" cy="2635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127000</xdr:colOff>
      <xdr:row>13</xdr:row>
      <xdr:rowOff>25400</xdr:rowOff>
    </xdr:from>
    <xdr:to>
      <xdr:col>3</xdr:col>
      <xdr:colOff>67649</xdr:colOff>
      <xdr:row>14</xdr:row>
      <xdr:rowOff>145132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27000" y="3257550"/>
          <a:ext cx="1445599" cy="2784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ath-filer\Projects\jgerstorff\WHA\06-Budget_Support\2021\27_Fee%20Schedule%20Dev\Analysis\02_Rate%20Model%20Dev\02_IRM\IRM%20WHA%20BH%20Rate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ndy-fsrv-01.milliman.com\Health$\MMD\3.449-MMD52\5-Support_Files\07-SUD%20Res%20Bed%20Size%20Fix\Independent%20Model%20MI%20All%20Servic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ath-filer.milliman.com\Projects\jgerstorff\WHA\06-Budget_Support\2021\27_Fee%20Schedule%20Dev\Analysis\02_Rate%20Model%20Dev\02_IRM\IRM%20WHA%20BH%20Rates%202021122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MMD\3.451-MMD54\5-Support_Files\10-Provider%20Survey%20Response%20Analysis\Compiling_of_Fil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ath-filer\projects\jgerstorff\WHA\06-Budget_Support\2021\27_Fee%20Schedule%20Dev\Deliverables\20211208%20MH%20Workgroup%20followup\IRM%20WHA%20BH%20Rates%202021120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ets"/>
      <sheetName val="Exhibits-&gt;"/>
      <sheetName val="ERE for PPT"/>
      <sheetName val="Indirect &amp; Transportation Time"/>
      <sheetName val="Miscellaneous Exhibits"/>
      <sheetName val="Provider Groupings Crosswalk"/>
      <sheetName val="Intermediate Calcs-&gt;"/>
      <sheetName val="PTO"/>
      <sheetName val="ERE"/>
      <sheetName val="Hours"/>
      <sheetName val="Travel - Min per HCPCS"/>
      <sheetName val="Models -&gt;"/>
      <sheetName val="Model 1.1"/>
      <sheetName val="Model 1.2"/>
      <sheetName val="Model 2"/>
      <sheetName val="Model 3"/>
      <sheetName val="Info &amp; Lookups-&gt;"/>
      <sheetName val="Dropdown Options"/>
      <sheetName val="Modifiers"/>
      <sheetName val="Model Lookups"/>
      <sheetName val="SERI Txnmy To Prov Grps"/>
      <sheetName val="Provider Grouping Map"/>
      <sheetName val="Inputs &amp; Assumptions-&gt;"/>
      <sheetName val="Wages Input"/>
      <sheetName val="Inputs &amp; Assumptions"/>
      <sheetName val="Adtl Model 2&amp;3 Inputs"/>
      <sheetName val="Other Inputs"/>
      <sheetName val="Unprod Time Adjusted HCPCS"/>
      <sheetName val="Encounter Paid UC from PBI"/>
      <sheetName val="Clinician Assumptions"/>
      <sheetName val="Administrative Assumption"/>
      <sheetName val="Travel Assumptions"/>
      <sheetName val="Indirect Time Assumptions"/>
      <sheetName val="H0018-Assumptions"/>
      <sheetName val="H0010-Assumptions"/>
      <sheetName val="H0011-Assumptions"/>
      <sheetName val="H0017-Assumptions"/>
      <sheetName val="PACT-Assumptions"/>
      <sheetName val="WISe-Assumptions"/>
      <sheetName val="Example Rate Builds -&gt;"/>
      <sheetName val="90791-HP"/>
      <sheetName val="90837-HP"/>
      <sheetName val="90853-HP"/>
      <sheetName val="96164-HQ"/>
      <sheetName val="96165-HQ"/>
      <sheetName val="H0001-HQ"/>
      <sheetName val="H0004SUD-HQ"/>
      <sheetName val="T1016-HQ"/>
      <sheetName val="H0010"/>
      <sheetName val="H0011"/>
      <sheetName val="H0018"/>
      <sheetName val="H0018Y4"/>
      <sheetName val="H0018YO"/>
      <sheetName val="H0018PP"/>
      <sheetName val="WISe"/>
      <sheetName val="PACT-Half"/>
      <sheetName val="PACT-Full"/>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ow r="1">
          <cell r="H1" t="str">
            <v>H0001-HQ</v>
          </cell>
        </row>
        <row r="2">
          <cell r="H2" t="str">
            <v>High-Cost Wage, Urban Travel</v>
          </cell>
        </row>
        <row r="3">
          <cell r="H3" t="str">
            <v>Model 1.1</v>
          </cell>
        </row>
      </sheetData>
      <sheetData sheetId="13" refreshError="1"/>
      <sheetData sheetId="14">
        <row r="1">
          <cell r="P1" t="str">
            <v>PACT-Half</v>
          </cell>
        </row>
        <row r="3">
          <cell r="P3" t="str">
            <v>Model 2</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
          <cell r="B1" t="str">
            <v>State of Washington</v>
          </cell>
        </row>
        <row r="2">
          <cell r="B2" t="str">
            <v>Health Care Authority</v>
          </cell>
        </row>
        <row r="3">
          <cell r="B3" t="str">
            <v>Behavioral Health Comparison Rate Development – Phase 1</v>
          </cell>
        </row>
        <row r="5">
          <cell r="B5" t="str">
            <v>Statewide Wage, Statewide Travel</v>
          </cell>
        </row>
        <row r="6">
          <cell r="B6" t="str">
            <v>High-Cost Wage, Urban Travel</v>
          </cell>
        </row>
        <row r="7">
          <cell r="B7" t="str">
            <v>Standard Wage, Urban Travel</v>
          </cell>
        </row>
        <row r="8">
          <cell r="B8" t="str">
            <v>Standard Wage, Rural Travel</v>
          </cell>
        </row>
        <row r="9">
          <cell r="B9" t="str">
            <v>Standard Wage, Frontier Travel</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RM"/>
      <sheetName val="Appendix 1A - Unit Cost Rates"/>
      <sheetName val="Appendix 1B -Region Rates (All)"/>
      <sheetName val="Appendix 1B -Region Rates (Tra)"/>
      <sheetName val="Appendix 2 -Model 1 Inputs"/>
      <sheetName val="Appendix 2 -Model 2 Inputs"/>
      <sheetName val="Appendix 2 -Model 3 Inputs"/>
      <sheetName val="Appendix 3-Provider Mod List"/>
      <sheetName val="Appendix 4-PTO"/>
      <sheetName val="Appendix 5-Wages Provider Surv."/>
      <sheetName val="Appendix 5-Wages CMHSP Surv."/>
      <sheetName val="Appendix 5-Wages BLS"/>
      <sheetName val="Appendix 6-ERE"/>
      <sheetName val="Appendix 7 - Exhibits Model 1.1"/>
      <sheetName val="Appendix 7 - Exhibits Model 2"/>
      <sheetName val="Appendix 7 - Exhibits 3"/>
      <sheetName val="Figures for Report"/>
      <sheetName val="Inputs &amp; Assumptions"/>
      <sheetName val="Other Inputs"/>
      <sheetName val="Wages"/>
      <sheetName val="ERE"/>
      <sheetName val="PTO"/>
      <sheetName val="Van"/>
      <sheetName val="Hours"/>
      <sheetName val="Models -&gt;"/>
      <sheetName val="Model 1.1"/>
      <sheetName val="Model 1.2"/>
      <sheetName val="Model 1.3"/>
      <sheetName val="Model 2"/>
      <sheetName val="Model 3"/>
      <sheetName val="Limitations"/>
      <sheetName val="Model Lookups"/>
      <sheetName val="Salary Survey Wages"/>
      <sheetName val="Hourly Wages 25th Percentile"/>
      <sheetName val="Hourly Wages"/>
      <sheetName val="Hourly Wages 75th Percentile"/>
      <sheetName val="Provider Survey Wages"/>
      <sheetName val="CMH Level Data"/>
      <sheetName val="County Level Data"/>
      <sheetName val="Methadone"/>
      <sheetName val="Monthly Units Analysis"/>
      <sheetName val="Travel Adjustments"/>
      <sheetName val="Units Per Day"/>
      <sheetName val="Final 2022 List"/>
      <sheetName val="Modifier Descriptions"/>
      <sheetName val="FY18 MUNC"/>
      <sheetName val="FY19 MUN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3">
          <cell r="H3" t="str">
            <v>T2027US (MH)</v>
          </cell>
        </row>
      </sheetData>
      <sheetData sheetId="26">
        <row r="3">
          <cell r="H3" t="str">
            <v>96372TEY4 (MH)</v>
          </cell>
          <cell r="I3" t="str">
            <v>Model 1.2</v>
          </cell>
        </row>
      </sheetData>
      <sheetData sheetId="27">
        <row r="3">
          <cell r="L3" t="str">
            <v>G2076SA (SUD)</v>
          </cell>
        </row>
      </sheetData>
      <sheetData sheetId="28">
        <row r="3">
          <cell r="L3" t="str">
            <v>H0039Y4 (MH)</v>
          </cell>
        </row>
      </sheetData>
      <sheetData sheetId="29">
        <row r="2">
          <cell r="M2" t="str">
            <v>H2030HPY4</v>
          </cell>
        </row>
        <row r="3">
          <cell r="M3" t="str">
            <v>H2030HPY4 (MH)</v>
          </cell>
          <cell r="N3" t="str">
            <v>Model 3</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endix - Unit Cost Rates"/>
      <sheetName val="Appendix - Region Rates"/>
      <sheetName val="Appendix - Model 1 Inputs"/>
      <sheetName val="Appendix - Model 2 Inputs"/>
      <sheetName val="Appendix - Model 3 Inputs"/>
      <sheetName val="Attachment B"/>
      <sheetName val="Attachment C"/>
      <sheetName val="Attachment D"/>
      <sheetName val="Wage Source 1-Unused"/>
      <sheetName val="Wage Source 2-Unused"/>
      <sheetName val="Survey_Source-Unused"/>
      <sheetName val="Code Sets"/>
      <sheetName val="Inputs &amp; Assumptions"/>
      <sheetName val="Other Inputs"/>
      <sheetName val="ERE"/>
      <sheetName val="PTO"/>
      <sheetName val="Hours"/>
      <sheetName val="Productivity"/>
      <sheetName val="Van"/>
      <sheetName val="Models -&gt;"/>
      <sheetName val="Model 1.1"/>
      <sheetName val="Model 1.2"/>
      <sheetName val="Model 1.3"/>
      <sheetName val="Model 2"/>
      <sheetName val="Model 3"/>
      <sheetName val="Model Lookups"/>
      <sheetName val="Dropdown Options"/>
      <sheetName val="Modifiers"/>
      <sheetName val="Provider Grouping Map"/>
      <sheetName val="SERI Txnmy To Prov Grps"/>
      <sheetName val="Wages Input"/>
      <sheetName val="County Level Data"/>
      <sheetName val="Travel Adjustments"/>
      <sheetName val="Units Per Day"/>
      <sheetName val="Exhibits-&gt;"/>
      <sheetName val="Appendix A.1"/>
      <sheetName val="Appendix A.2"/>
      <sheetName val="ERE for PPT"/>
      <sheetName val="Statewide Wages Exhibit"/>
      <sheetName val="Indirect &amp; Transportation Time"/>
      <sheetName val="Miscellaneous Exhibits"/>
      <sheetName val="Provider Groupings Crosswalk"/>
      <sheetName val="Intermediate Calcs-&gt;"/>
      <sheetName val="Travel - Min per HCPCS"/>
      <sheetName val="Info &amp; Lookups-&gt;"/>
      <sheetName val="OCC To Prov Grps"/>
      <sheetName val="Inputs &amp; Assumptions-&gt;"/>
      <sheetName val="Unprod Time Adjusted HCPCS"/>
      <sheetName val="Encounter Paid UC from PBI"/>
      <sheetName val="Clinician Assumptions"/>
      <sheetName val="Administrative Assumption"/>
      <sheetName val="Travel Assumptions"/>
      <sheetName val="Indirect Time Assumptions"/>
      <sheetName val="H2019-Assumptions"/>
      <sheetName val="H2014-Assumptions"/>
      <sheetName val="H0038-Assumptions"/>
      <sheetName val="H2015-Assumptions"/>
      <sheetName val="H2017-Assumptions"/>
      <sheetName val="H2011-Assumptions "/>
      <sheetName val="Team-Based Service-Assumptions"/>
      <sheetName val="Example Rate Builds -&gt;"/>
      <sheetName val="H2019"/>
      <sheetName val="Team-Based Servi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B1" t="str">
            <v>State of Washington</v>
          </cell>
        </row>
      </sheetData>
      <sheetData sheetId="14"/>
      <sheetData sheetId="15"/>
      <sheetData sheetId="16"/>
      <sheetData sheetId="17"/>
      <sheetData sheetId="18"/>
      <sheetData sheetId="19"/>
      <sheetData sheetId="20">
        <row r="1">
          <cell r="H1" t="str">
            <v>T1016-HR</v>
          </cell>
        </row>
      </sheetData>
      <sheetData sheetId="21"/>
      <sheetData sheetId="22">
        <row r="1">
          <cell r="J1" t="str">
            <v>99205</v>
          </cell>
        </row>
        <row r="2">
          <cell r="J2" t="str">
            <v>Error</v>
          </cell>
        </row>
      </sheetData>
      <sheetData sheetId="23">
        <row r="1">
          <cell r="L1" t="str">
            <v>PACT-Full</v>
          </cell>
        </row>
      </sheetData>
      <sheetData sheetId="24">
        <row r="2">
          <cell r="N2" t="str">
            <v>High-Cost Wage, Urban Travel</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RM"/>
      <sheetName val="Plans"/>
      <sheetName val="Autism"/>
      <sheetName val="Jobs"/>
      <sheetName val="Basics"/>
      <sheetName val="Autism_Summ"/>
      <sheetName val="Basic_Summ"/>
      <sheetName val="Job_Summ"/>
    </sheetNames>
    <sheetDataSet>
      <sheetData sheetId="0"/>
      <sheetData sheetId="1">
        <row r="19">
          <cell r="C19" t="str">
            <v>S:\MMD\3.451-MMD54\4-Client_Data\01-Received\Received Provider Surveys\[Provider Survey Tool-North Eastern Michigan Rehabilitation and Opportunity Center.xlsx]</v>
          </cell>
        </row>
      </sheetData>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 Summary"/>
      <sheetName val="Assessment Summary"/>
      <sheetName val="IHBT Summary"/>
      <sheetName val="MRSS Summary"/>
      <sheetName val="Appendix - Unit Cost Rates"/>
      <sheetName val="Appendix - Region Rates"/>
      <sheetName val="Appendix - Model 1 Inputs"/>
      <sheetName val="Appendix - Model 2 Inputs"/>
      <sheetName val="Appendix - Model 3 Inputs"/>
      <sheetName val="Attachment B"/>
      <sheetName val="Attachment C"/>
      <sheetName val="Attachment D"/>
      <sheetName val="Attachment A -SERI to Prov Grps"/>
      <sheetName val="Exhibit B - Statewide Wages"/>
      <sheetName val="Exhibit 1 - Wages2"/>
      <sheetName val="ERE Table"/>
      <sheetName val="Wages"/>
      <sheetName val="SERI Txnmy To Prov Grps"/>
      <sheetName val="Provider Grouping Map"/>
      <sheetName val="Dropdown Options"/>
      <sheetName val="Wage Source 1-Unused"/>
      <sheetName val="Wage Source 2-Unused"/>
      <sheetName val="Survey_Source-Unused"/>
      <sheetName val="Modifiers"/>
      <sheetName val="Model Lookups"/>
      <sheetName val="Code Sets"/>
      <sheetName val="Inputs &amp; Assumptions"/>
      <sheetName val="Other Inputs"/>
      <sheetName val="ERE"/>
      <sheetName val="PTO"/>
      <sheetName val="Hours"/>
      <sheetName val="Productivity"/>
      <sheetName val="Van"/>
      <sheetName val="Models -&gt;"/>
      <sheetName val="Model 1.1"/>
      <sheetName val="Model 1.2"/>
      <sheetName val="Model 1.3"/>
      <sheetName val="Model 2"/>
      <sheetName val="Model 3"/>
      <sheetName val="BLS_Source"/>
      <sheetName val="BLS_Inputs"/>
      <sheetName val="County Level Data"/>
      <sheetName val="Travel Adjustments"/>
      <sheetName val="Units Per Day"/>
      <sheetName val="Wage Trend"/>
      <sheetName val="CPI Data Series - W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1">
          <cell r="B1" t="str">
            <v>State of Washington</v>
          </cell>
        </row>
      </sheetData>
      <sheetData sheetId="28" refreshError="1"/>
      <sheetData sheetId="29" refreshError="1"/>
      <sheetData sheetId="30" refreshError="1"/>
      <sheetData sheetId="31" refreshError="1"/>
      <sheetData sheetId="32" refreshError="1"/>
      <sheetData sheetId="33" refreshError="1"/>
      <sheetData sheetId="34">
        <row r="1">
          <cell r="H1" t="str">
            <v>90791</v>
          </cell>
        </row>
      </sheetData>
      <sheetData sheetId="35" refreshError="1"/>
      <sheetData sheetId="36">
        <row r="1">
          <cell r="J1" t="str">
            <v>99205</v>
          </cell>
        </row>
      </sheetData>
      <sheetData sheetId="37">
        <row r="1">
          <cell r="L1" t="str">
            <v>WISe</v>
          </cell>
        </row>
      </sheetData>
      <sheetData sheetId="38" refreshError="1"/>
      <sheetData sheetId="39">
        <row r="5">
          <cell r="T5" t="str">
            <v>Number</v>
          </cell>
        </row>
        <row r="6">
          <cell r="T6">
            <v>0</v>
          </cell>
          <cell r="U6" t="str">
            <v>Mimumum Wage</v>
          </cell>
        </row>
        <row r="7">
          <cell r="T7">
            <v>1</v>
          </cell>
        </row>
        <row r="8">
          <cell r="T8">
            <v>2</v>
          </cell>
        </row>
        <row r="9">
          <cell r="T9">
            <v>3</v>
          </cell>
        </row>
        <row r="10">
          <cell r="T10">
            <v>4</v>
          </cell>
        </row>
        <row r="11">
          <cell r="T11">
            <v>5</v>
          </cell>
        </row>
        <row r="12">
          <cell r="T12">
            <v>6</v>
          </cell>
        </row>
        <row r="13">
          <cell r="T13">
            <v>7</v>
          </cell>
        </row>
        <row r="14">
          <cell r="T14">
            <v>8</v>
          </cell>
        </row>
        <row r="15">
          <cell r="T15">
            <v>9</v>
          </cell>
        </row>
        <row r="16">
          <cell r="T16">
            <v>10</v>
          </cell>
        </row>
        <row r="17">
          <cell r="T17">
            <v>11</v>
          </cell>
        </row>
        <row r="18">
          <cell r="T18">
            <v>12</v>
          </cell>
        </row>
        <row r="19">
          <cell r="T19">
            <v>13</v>
          </cell>
        </row>
        <row r="20">
          <cell r="T20">
            <v>14</v>
          </cell>
        </row>
        <row r="21">
          <cell r="T21">
            <v>15</v>
          </cell>
        </row>
        <row r="22">
          <cell r="T22" t="str">
            <v/>
          </cell>
        </row>
        <row r="23">
          <cell r="T23" t="str">
            <v/>
          </cell>
        </row>
        <row r="24">
          <cell r="T24" t="str">
            <v/>
          </cell>
        </row>
        <row r="25">
          <cell r="T25" t="str">
            <v/>
          </cell>
        </row>
        <row r="26">
          <cell r="T26" t="str">
            <v/>
          </cell>
        </row>
        <row r="27">
          <cell r="T27" t="str">
            <v/>
          </cell>
        </row>
        <row r="28">
          <cell r="T28" t="str">
            <v/>
          </cell>
        </row>
        <row r="29">
          <cell r="T29" t="str">
            <v/>
          </cell>
        </row>
        <row r="30">
          <cell r="T30" t="str">
            <v/>
          </cell>
        </row>
        <row r="31">
          <cell r="T31" t="str">
            <v/>
          </cell>
        </row>
        <row r="32">
          <cell r="T32" t="str">
            <v/>
          </cell>
        </row>
        <row r="33">
          <cell r="T33" t="str">
            <v/>
          </cell>
        </row>
        <row r="34">
          <cell r="T34" t="str">
            <v/>
          </cell>
        </row>
        <row r="35">
          <cell r="T35" t="str">
            <v/>
          </cell>
        </row>
        <row r="36">
          <cell r="T36" t="str">
            <v/>
          </cell>
        </row>
        <row r="37">
          <cell r="T37" t="str">
            <v/>
          </cell>
        </row>
        <row r="38">
          <cell r="T38" t="str">
            <v/>
          </cell>
        </row>
        <row r="39">
          <cell r="T39" t="str">
            <v/>
          </cell>
        </row>
        <row r="40">
          <cell r="T40" t="str">
            <v/>
          </cell>
        </row>
        <row r="41">
          <cell r="T41" t="str">
            <v/>
          </cell>
        </row>
        <row r="42">
          <cell r="T42" t="str">
            <v/>
          </cell>
        </row>
        <row r="43">
          <cell r="T43" t="str">
            <v/>
          </cell>
        </row>
        <row r="44">
          <cell r="T44" t="str">
            <v/>
          </cell>
        </row>
        <row r="45">
          <cell r="T45" t="str">
            <v/>
          </cell>
        </row>
        <row r="46">
          <cell r="T46" t="str">
            <v/>
          </cell>
        </row>
        <row r="47">
          <cell r="T47" t="str">
            <v/>
          </cell>
        </row>
        <row r="48">
          <cell r="T48" t="str">
            <v/>
          </cell>
        </row>
        <row r="49">
          <cell r="T49" t="str">
            <v/>
          </cell>
        </row>
        <row r="50">
          <cell r="T50" t="str">
            <v/>
          </cell>
        </row>
        <row r="51">
          <cell r="T51" t="str">
            <v/>
          </cell>
        </row>
        <row r="52">
          <cell r="T52" t="str">
            <v/>
          </cell>
        </row>
        <row r="53">
          <cell r="T53" t="str">
            <v/>
          </cell>
        </row>
        <row r="54">
          <cell r="T54" t="str">
            <v/>
          </cell>
        </row>
        <row r="55">
          <cell r="T55" t="str">
            <v/>
          </cell>
        </row>
        <row r="56">
          <cell r="T56" t="str">
            <v/>
          </cell>
        </row>
        <row r="57">
          <cell r="T57" t="str">
            <v/>
          </cell>
        </row>
        <row r="58">
          <cell r="T58" t="str">
            <v/>
          </cell>
        </row>
        <row r="59">
          <cell r="T59" t="str">
            <v/>
          </cell>
        </row>
        <row r="60">
          <cell r="T60" t="str">
            <v/>
          </cell>
        </row>
        <row r="61">
          <cell r="T61" t="str">
            <v/>
          </cell>
        </row>
        <row r="62">
          <cell r="T62" t="str">
            <v/>
          </cell>
        </row>
        <row r="63">
          <cell r="T63" t="str">
            <v/>
          </cell>
        </row>
        <row r="64">
          <cell r="T64" t="str">
            <v/>
          </cell>
        </row>
        <row r="65">
          <cell r="T65" t="str">
            <v/>
          </cell>
        </row>
        <row r="66">
          <cell r="T66" t="str">
            <v/>
          </cell>
        </row>
        <row r="67">
          <cell r="T67" t="str">
            <v/>
          </cell>
        </row>
        <row r="68">
          <cell r="T68" t="str">
            <v/>
          </cell>
        </row>
        <row r="69">
          <cell r="T69" t="str">
            <v/>
          </cell>
        </row>
        <row r="70">
          <cell r="T70" t="str">
            <v/>
          </cell>
        </row>
        <row r="71">
          <cell r="T71" t="str">
            <v/>
          </cell>
        </row>
        <row r="72">
          <cell r="T72" t="str">
            <v/>
          </cell>
        </row>
        <row r="73">
          <cell r="T73" t="str">
            <v/>
          </cell>
        </row>
        <row r="74">
          <cell r="T74" t="str">
            <v/>
          </cell>
        </row>
        <row r="75">
          <cell r="T75" t="str">
            <v/>
          </cell>
        </row>
        <row r="76">
          <cell r="T76" t="str">
            <v/>
          </cell>
        </row>
        <row r="77">
          <cell r="T77" t="str">
            <v/>
          </cell>
        </row>
        <row r="78">
          <cell r="T78" t="str">
            <v/>
          </cell>
        </row>
        <row r="79">
          <cell r="T79" t="str">
            <v/>
          </cell>
        </row>
        <row r="80">
          <cell r="T80" t="str">
            <v/>
          </cell>
        </row>
        <row r="81">
          <cell r="T81" t="str">
            <v/>
          </cell>
        </row>
        <row r="82">
          <cell r="T82" t="str">
            <v/>
          </cell>
        </row>
        <row r="83">
          <cell r="T83" t="str">
            <v/>
          </cell>
        </row>
        <row r="84">
          <cell r="T84" t="str">
            <v/>
          </cell>
        </row>
        <row r="85">
          <cell r="T85" t="str">
            <v/>
          </cell>
        </row>
        <row r="86">
          <cell r="T86" t="str">
            <v/>
          </cell>
        </row>
        <row r="87">
          <cell r="T87" t="str">
            <v/>
          </cell>
        </row>
        <row r="88">
          <cell r="T88" t="str">
            <v/>
          </cell>
        </row>
        <row r="89">
          <cell r="T89" t="str">
            <v/>
          </cell>
        </row>
        <row r="90">
          <cell r="T90" t="str">
            <v/>
          </cell>
        </row>
        <row r="91">
          <cell r="T91" t="str">
            <v/>
          </cell>
        </row>
        <row r="92">
          <cell r="T92" t="str">
            <v/>
          </cell>
        </row>
        <row r="93">
          <cell r="T93" t="str">
            <v/>
          </cell>
        </row>
        <row r="94">
          <cell r="T94" t="str">
            <v/>
          </cell>
        </row>
        <row r="95">
          <cell r="T95" t="str">
            <v/>
          </cell>
        </row>
        <row r="96">
          <cell r="T96" t="str">
            <v/>
          </cell>
        </row>
        <row r="97">
          <cell r="T97" t="str">
            <v/>
          </cell>
        </row>
        <row r="98">
          <cell r="T98" t="str">
            <v/>
          </cell>
        </row>
        <row r="99">
          <cell r="T99" t="str">
            <v/>
          </cell>
        </row>
        <row r="100">
          <cell r="T100" t="str">
            <v/>
          </cell>
        </row>
        <row r="101">
          <cell r="T101" t="str">
            <v/>
          </cell>
        </row>
        <row r="102">
          <cell r="T102" t="str">
            <v/>
          </cell>
        </row>
        <row r="103">
          <cell r="T103" t="str">
            <v/>
          </cell>
        </row>
        <row r="104">
          <cell r="T104" t="str">
            <v/>
          </cell>
        </row>
        <row r="105">
          <cell r="T105" t="str">
            <v/>
          </cell>
        </row>
        <row r="106">
          <cell r="T106" t="str">
            <v/>
          </cell>
        </row>
        <row r="107">
          <cell r="T107" t="str">
            <v/>
          </cell>
        </row>
        <row r="108">
          <cell r="T108" t="str">
            <v/>
          </cell>
        </row>
        <row r="109">
          <cell r="T109" t="str">
            <v/>
          </cell>
        </row>
        <row r="110">
          <cell r="T110" t="str">
            <v/>
          </cell>
        </row>
        <row r="111">
          <cell r="T111" t="str">
            <v/>
          </cell>
        </row>
        <row r="112">
          <cell r="T112" t="str">
            <v/>
          </cell>
        </row>
        <row r="113">
          <cell r="T113" t="str">
            <v/>
          </cell>
        </row>
        <row r="114">
          <cell r="T114" t="str">
            <v/>
          </cell>
        </row>
        <row r="115">
          <cell r="T115" t="str">
            <v/>
          </cell>
        </row>
        <row r="116">
          <cell r="T116" t="str">
            <v/>
          </cell>
        </row>
        <row r="117">
          <cell r="T117" t="str">
            <v/>
          </cell>
        </row>
        <row r="118">
          <cell r="T118" t="str">
            <v/>
          </cell>
        </row>
        <row r="119">
          <cell r="T119" t="str">
            <v/>
          </cell>
        </row>
        <row r="120">
          <cell r="T120" t="str">
            <v/>
          </cell>
        </row>
        <row r="121">
          <cell r="T121" t="str">
            <v/>
          </cell>
        </row>
        <row r="122">
          <cell r="T122" t="str">
            <v/>
          </cell>
        </row>
        <row r="123">
          <cell r="T123" t="str">
            <v/>
          </cell>
        </row>
        <row r="124">
          <cell r="T124" t="str">
            <v/>
          </cell>
        </row>
        <row r="125">
          <cell r="T125" t="str">
            <v/>
          </cell>
        </row>
        <row r="126">
          <cell r="T126" t="str">
            <v/>
          </cell>
        </row>
        <row r="127">
          <cell r="T127" t="str">
            <v/>
          </cell>
        </row>
        <row r="128">
          <cell r="T128" t="str">
            <v/>
          </cell>
        </row>
        <row r="129">
          <cell r="T129" t="str">
            <v/>
          </cell>
        </row>
        <row r="130">
          <cell r="T130" t="str">
            <v/>
          </cell>
        </row>
        <row r="131">
          <cell r="T131" t="str">
            <v/>
          </cell>
        </row>
        <row r="132">
          <cell r="T132" t="str">
            <v/>
          </cell>
        </row>
        <row r="133">
          <cell r="T133" t="str">
            <v/>
          </cell>
        </row>
        <row r="134">
          <cell r="T134" t="str">
            <v/>
          </cell>
        </row>
        <row r="135">
          <cell r="T135" t="str">
            <v/>
          </cell>
        </row>
        <row r="136">
          <cell r="T136" t="str">
            <v/>
          </cell>
        </row>
        <row r="137">
          <cell r="T137" t="str">
            <v/>
          </cell>
        </row>
        <row r="138">
          <cell r="T138" t="str">
            <v/>
          </cell>
        </row>
        <row r="139">
          <cell r="T139" t="str">
            <v/>
          </cell>
        </row>
        <row r="140">
          <cell r="T140" t="str">
            <v/>
          </cell>
        </row>
        <row r="141">
          <cell r="T141" t="str">
            <v/>
          </cell>
        </row>
        <row r="142">
          <cell r="T142" t="str">
            <v/>
          </cell>
        </row>
        <row r="143">
          <cell r="T143" t="str">
            <v/>
          </cell>
        </row>
        <row r="144">
          <cell r="T144" t="str">
            <v/>
          </cell>
        </row>
        <row r="145">
          <cell r="T145" t="str">
            <v/>
          </cell>
        </row>
        <row r="146">
          <cell r="T146" t="str">
            <v/>
          </cell>
        </row>
        <row r="147">
          <cell r="T147" t="str">
            <v/>
          </cell>
        </row>
        <row r="148">
          <cell r="T148" t="str">
            <v/>
          </cell>
        </row>
        <row r="149">
          <cell r="T149" t="str">
            <v/>
          </cell>
        </row>
        <row r="150">
          <cell r="T150" t="str">
            <v/>
          </cell>
        </row>
        <row r="151">
          <cell r="T151" t="str">
            <v/>
          </cell>
        </row>
        <row r="152">
          <cell r="T152" t="str">
            <v/>
          </cell>
        </row>
        <row r="153">
          <cell r="T153" t="str">
            <v/>
          </cell>
        </row>
        <row r="154">
          <cell r="T154" t="str">
            <v/>
          </cell>
        </row>
        <row r="155">
          <cell r="T155" t="str">
            <v/>
          </cell>
        </row>
        <row r="156">
          <cell r="T156" t="str">
            <v/>
          </cell>
        </row>
        <row r="157">
          <cell r="T157" t="str">
            <v/>
          </cell>
        </row>
        <row r="158">
          <cell r="T158" t="str">
            <v/>
          </cell>
        </row>
        <row r="159">
          <cell r="T159" t="str">
            <v/>
          </cell>
        </row>
        <row r="160">
          <cell r="T160" t="str">
            <v/>
          </cell>
        </row>
        <row r="161">
          <cell r="T161" t="str">
            <v/>
          </cell>
        </row>
        <row r="162">
          <cell r="T162" t="str">
            <v/>
          </cell>
        </row>
        <row r="163">
          <cell r="T163" t="str">
            <v/>
          </cell>
        </row>
        <row r="164">
          <cell r="T164" t="str">
            <v/>
          </cell>
        </row>
        <row r="165">
          <cell r="T165" t="str">
            <v/>
          </cell>
        </row>
        <row r="166">
          <cell r="T166" t="str">
            <v/>
          </cell>
        </row>
        <row r="167">
          <cell r="T167" t="str">
            <v/>
          </cell>
        </row>
        <row r="168">
          <cell r="T168" t="str">
            <v/>
          </cell>
        </row>
        <row r="169">
          <cell r="T169" t="str">
            <v/>
          </cell>
        </row>
        <row r="170">
          <cell r="T170" t="str">
            <v/>
          </cell>
        </row>
        <row r="171">
          <cell r="T171" t="str">
            <v/>
          </cell>
        </row>
        <row r="172">
          <cell r="T172" t="str">
            <v/>
          </cell>
        </row>
        <row r="173">
          <cell r="T173" t="str">
            <v/>
          </cell>
        </row>
        <row r="174">
          <cell r="T174" t="str">
            <v/>
          </cell>
        </row>
        <row r="175">
          <cell r="T175" t="str">
            <v/>
          </cell>
        </row>
        <row r="176">
          <cell r="T176" t="str">
            <v/>
          </cell>
        </row>
        <row r="177">
          <cell r="T177" t="str">
            <v/>
          </cell>
        </row>
        <row r="178">
          <cell r="T178" t="str">
            <v/>
          </cell>
        </row>
        <row r="179">
          <cell r="T179" t="str">
            <v/>
          </cell>
        </row>
        <row r="180">
          <cell r="T180" t="str">
            <v/>
          </cell>
        </row>
        <row r="181">
          <cell r="T181" t="str">
            <v/>
          </cell>
        </row>
        <row r="182">
          <cell r="T182" t="str">
            <v/>
          </cell>
        </row>
        <row r="183">
          <cell r="T183" t="str">
            <v/>
          </cell>
        </row>
        <row r="184">
          <cell r="T184" t="str">
            <v/>
          </cell>
        </row>
        <row r="185">
          <cell r="T185" t="str">
            <v/>
          </cell>
        </row>
        <row r="186">
          <cell r="T186" t="str">
            <v/>
          </cell>
        </row>
        <row r="187">
          <cell r="T187" t="str">
            <v/>
          </cell>
        </row>
        <row r="188">
          <cell r="T188" t="str">
            <v/>
          </cell>
        </row>
        <row r="189">
          <cell r="T189" t="str">
            <v/>
          </cell>
        </row>
        <row r="190">
          <cell r="T190" t="str">
            <v/>
          </cell>
        </row>
        <row r="191">
          <cell r="T191" t="str">
            <v/>
          </cell>
        </row>
        <row r="192">
          <cell r="T192" t="str">
            <v/>
          </cell>
        </row>
        <row r="193">
          <cell r="T193" t="str">
            <v/>
          </cell>
        </row>
        <row r="194">
          <cell r="T194" t="str">
            <v/>
          </cell>
        </row>
        <row r="195">
          <cell r="T195" t="str">
            <v/>
          </cell>
        </row>
        <row r="196">
          <cell r="T196" t="str">
            <v/>
          </cell>
        </row>
        <row r="197">
          <cell r="T197" t="str">
            <v/>
          </cell>
        </row>
        <row r="198">
          <cell r="T198" t="str">
            <v/>
          </cell>
        </row>
        <row r="199">
          <cell r="T199" t="str">
            <v/>
          </cell>
        </row>
        <row r="200">
          <cell r="T200" t="str">
            <v/>
          </cell>
        </row>
        <row r="201">
          <cell r="T201" t="str">
            <v/>
          </cell>
        </row>
        <row r="202">
          <cell r="T202" t="str">
            <v/>
          </cell>
        </row>
        <row r="203">
          <cell r="T203" t="str">
            <v/>
          </cell>
        </row>
        <row r="204">
          <cell r="T204" t="str">
            <v/>
          </cell>
        </row>
        <row r="205">
          <cell r="T205" t="str">
            <v/>
          </cell>
        </row>
        <row r="206">
          <cell r="T206" t="str">
            <v/>
          </cell>
        </row>
        <row r="207">
          <cell r="T207" t="str">
            <v/>
          </cell>
        </row>
        <row r="208">
          <cell r="T208" t="str">
            <v/>
          </cell>
        </row>
        <row r="209">
          <cell r="T209" t="str">
            <v/>
          </cell>
        </row>
        <row r="210">
          <cell r="T210" t="str">
            <v/>
          </cell>
        </row>
        <row r="211">
          <cell r="T211" t="str">
            <v/>
          </cell>
        </row>
        <row r="212">
          <cell r="T212" t="str">
            <v/>
          </cell>
        </row>
        <row r="213">
          <cell r="T213" t="str">
            <v/>
          </cell>
        </row>
        <row r="214">
          <cell r="T214" t="str">
            <v/>
          </cell>
        </row>
        <row r="215">
          <cell r="T215" t="str">
            <v/>
          </cell>
        </row>
        <row r="216">
          <cell r="T216" t="str">
            <v/>
          </cell>
        </row>
        <row r="217">
          <cell r="T217" t="str">
            <v/>
          </cell>
        </row>
        <row r="218">
          <cell r="T218" t="str">
            <v/>
          </cell>
        </row>
        <row r="219">
          <cell r="T219" t="str">
            <v/>
          </cell>
        </row>
        <row r="220">
          <cell r="T220" t="str">
            <v/>
          </cell>
        </row>
        <row r="221">
          <cell r="T221" t="str">
            <v/>
          </cell>
        </row>
        <row r="222">
          <cell r="T222" t="str">
            <v/>
          </cell>
        </row>
        <row r="223">
          <cell r="T223" t="str">
            <v/>
          </cell>
        </row>
        <row r="224">
          <cell r="T224" t="str">
            <v/>
          </cell>
        </row>
        <row r="225">
          <cell r="T225" t="str">
            <v/>
          </cell>
        </row>
        <row r="226">
          <cell r="T226" t="str">
            <v/>
          </cell>
        </row>
        <row r="227">
          <cell r="T227" t="str">
            <v/>
          </cell>
        </row>
        <row r="228">
          <cell r="T228" t="str">
            <v/>
          </cell>
        </row>
        <row r="229">
          <cell r="T229" t="str">
            <v/>
          </cell>
        </row>
        <row r="230">
          <cell r="T230" t="str">
            <v/>
          </cell>
        </row>
        <row r="231">
          <cell r="T231" t="str">
            <v/>
          </cell>
        </row>
        <row r="232">
          <cell r="T232" t="str">
            <v/>
          </cell>
        </row>
        <row r="233">
          <cell r="T233" t="str">
            <v/>
          </cell>
        </row>
        <row r="234">
          <cell r="T234" t="str">
            <v/>
          </cell>
        </row>
        <row r="235">
          <cell r="T235" t="str">
            <v/>
          </cell>
        </row>
        <row r="236">
          <cell r="T236" t="str">
            <v/>
          </cell>
        </row>
        <row r="237">
          <cell r="T237" t="str">
            <v/>
          </cell>
        </row>
        <row r="238">
          <cell r="T238" t="str">
            <v/>
          </cell>
        </row>
        <row r="239">
          <cell r="T239" t="str">
            <v/>
          </cell>
        </row>
        <row r="240">
          <cell r="T240" t="str">
            <v/>
          </cell>
        </row>
        <row r="241">
          <cell r="T241" t="str">
            <v/>
          </cell>
        </row>
        <row r="242">
          <cell r="T242" t="str">
            <v/>
          </cell>
        </row>
        <row r="243">
          <cell r="T243" t="str">
            <v/>
          </cell>
        </row>
        <row r="244">
          <cell r="T244" t="str">
            <v/>
          </cell>
        </row>
        <row r="245">
          <cell r="T245" t="str">
            <v/>
          </cell>
        </row>
        <row r="246">
          <cell r="T246" t="str">
            <v/>
          </cell>
        </row>
        <row r="247">
          <cell r="T247" t="str">
            <v/>
          </cell>
        </row>
        <row r="248">
          <cell r="T248" t="str">
            <v/>
          </cell>
        </row>
        <row r="249">
          <cell r="T249" t="str">
            <v/>
          </cell>
        </row>
        <row r="250">
          <cell r="T250" t="str">
            <v/>
          </cell>
        </row>
        <row r="251">
          <cell r="T251" t="str">
            <v/>
          </cell>
        </row>
        <row r="252">
          <cell r="T252" t="str">
            <v/>
          </cell>
        </row>
        <row r="253">
          <cell r="T253" t="str">
            <v/>
          </cell>
        </row>
        <row r="254">
          <cell r="T254" t="str">
            <v/>
          </cell>
        </row>
        <row r="255">
          <cell r="T255" t="str">
            <v/>
          </cell>
        </row>
        <row r="256">
          <cell r="T256" t="str">
            <v/>
          </cell>
        </row>
        <row r="257">
          <cell r="T257" t="str">
            <v/>
          </cell>
        </row>
        <row r="258">
          <cell r="T258" t="str">
            <v/>
          </cell>
        </row>
        <row r="259">
          <cell r="T259" t="str">
            <v/>
          </cell>
        </row>
        <row r="260">
          <cell r="T260" t="str">
            <v/>
          </cell>
        </row>
        <row r="261">
          <cell r="T261" t="str">
            <v/>
          </cell>
        </row>
        <row r="262">
          <cell r="T262" t="str">
            <v/>
          </cell>
        </row>
        <row r="263">
          <cell r="T263" t="str">
            <v/>
          </cell>
        </row>
        <row r="264">
          <cell r="T264" t="str">
            <v/>
          </cell>
        </row>
        <row r="265">
          <cell r="T265" t="str">
            <v/>
          </cell>
        </row>
        <row r="266">
          <cell r="T266" t="str">
            <v/>
          </cell>
        </row>
        <row r="267">
          <cell r="T267" t="str">
            <v/>
          </cell>
        </row>
        <row r="268">
          <cell r="T268" t="str">
            <v/>
          </cell>
        </row>
        <row r="269">
          <cell r="T269" t="str">
            <v/>
          </cell>
        </row>
        <row r="270">
          <cell r="T270" t="str">
            <v/>
          </cell>
        </row>
        <row r="271">
          <cell r="T271" t="str">
            <v/>
          </cell>
        </row>
        <row r="272">
          <cell r="T272" t="str">
            <v/>
          </cell>
        </row>
        <row r="273">
          <cell r="T273" t="str">
            <v/>
          </cell>
        </row>
        <row r="274">
          <cell r="T274" t="str">
            <v/>
          </cell>
        </row>
        <row r="275">
          <cell r="T275" t="str">
            <v/>
          </cell>
        </row>
        <row r="276">
          <cell r="T276" t="str">
            <v/>
          </cell>
        </row>
        <row r="277">
          <cell r="T277" t="str">
            <v/>
          </cell>
        </row>
        <row r="278">
          <cell r="T278" t="str">
            <v/>
          </cell>
        </row>
        <row r="279">
          <cell r="T279" t="str">
            <v/>
          </cell>
        </row>
        <row r="280">
          <cell r="T280" t="str">
            <v/>
          </cell>
        </row>
        <row r="281">
          <cell r="T281" t="str">
            <v/>
          </cell>
        </row>
        <row r="282">
          <cell r="T282" t="str">
            <v/>
          </cell>
        </row>
        <row r="283">
          <cell r="T283" t="str">
            <v/>
          </cell>
        </row>
        <row r="284">
          <cell r="T284" t="str">
            <v/>
          </cell>
        </row>
        <row r="285">
          <cell r="T285" t="str">
            <v/>
          </cell>
        </row>
        <row r="286">
          <cell r="T286" t="str">
            <v/>
          </cell>
        </row>
        <row r="287">
          <cell r="T287" t="str">
            <v/>
          </cell>
        </row>
        <row r="288">
          <cell r="T288" t="str">
            <v/>
          </cell>
        </row>
        <row r="289">
          <cell r="T289" t="str">
            <v/>
          </cell>
        </row>
        <row r="290">
          <cell r="T290" t="str">
            <v/>
          </cell>
        </row>
        <row r="291">
          <cell r="T291" t="str">
            <v/>
          </cell>
        </row>
        <row r="292">
          <cell r="T292" t="str">
            <v/>
          </cell>
        </row>
        <row r="293">
          <cell r="T293" t="str">
            <v/>
          </cell>
        </row>
        <row r="294">
          <cell r="T294" t="str">
            <v/>
          </cell>
        </row>
        <row r="295">
          <cell r="T295" t="str">
            <v/>
          </cell>
        </row>
        <row r="296">
          <cell r="T296" t="str">
            <v/>
          </cell>
        </row>
        <row r="297">
          <cell r="T297" t="str">
            <v/>
          </cell>
        </row>
        <row r="298">
          <cell r="T298" t="str">
            <v/>
          </cell>
        </row>
        <row r="299">
          <cell r="T299" t="str">
            <v/>
          </cell>
        </row>
        <row r="300">
          <cell r="T300" t="str">
            <v/>
          </cell>
        </row>
        <row r="301">
          <cell r="T301" t="str">
            <v/>
          </cell>
        </row>
        <row r="302">
          <cell r="T302" t="str">
            <v/>
          </cell>
        </row>
        <row r="303">
          <cell r="T303" t="str">
            <v/>
          </cell>
        </row>
        <row r="304">
          <cell r="T304" t="str">
            <v/>
          </cell>
        </row>
        <row r="305">
          <cell r="T305" t="str">
            <v/>
          </cell>
        </row>
        <row r="306">
          <cell r="T306" t="str">
            <v/>
          </cell>
        </row>
        <row r="307">
          <cell r="T307" t="str">
            <v/>
          </cell>
        </row>
        <row r="308">
          <cell r="T308" t="str">
            <v/>
          </cell>
        </row>
        <row r="309">
          <cell r="T309" t="str">
            <v/>
          </cell>
        </row>
        <row r="310">
          <cell r="T310" t="str">
            <v/>
          </cell>
        </row>
        <row r="311">
          <cell r="T311" t="str">
            <v/>
          </cell>
        </row>
        <row r="312">
          <cell r="T312" t="str">
            <v/>
          </cell>
        </row>
        <row r="313">
          <cell r="T313" t="str">
            <v/>
          </cell>
        </row>
        <row r="314">
          <cell r="T314" t="str">
            <v/>
          </cell>
        </row>
        <row r="315">
          <cell r="T315" t="str">
            <v/>
          </cell>
        </row>
        <row r="316">
          <cell r="T316" t="str">
            <v/>
          </cell>
        </row>
        <row r="317">
          <cell r="T317" t="str">
            <v/>
          </cell>
        </row>
        <row r="318">
          <cell r="T318" t="str">
            <v/>
          </cell>
        </row>
        <row r="319">
          <cell r="T319" t="str">
            <v/>
          </cell>
        </row>
        <row r="320">
          <cell r="T320" t="str">
            <v/>
          </cell>
        </row>
        <row r="321">
          <cell r="T321" t="str">
            <v/>
          </cell>
        </row>
        <row r="322">
          <cell r="T322" t="str">
            <v/>
          </cell>
        </row>
        <row r="323">
          <cell r="T323" t="str">
            <v/>
          </cell>
        </row>
        <row r="324">
          <cell r="T324" t="str">
            <v/>
          </cell>
        </row>
        <row r="325">
          <cell r="T325" t="str">
            <v/>
          </cell>
        </row>
        <row r="326">
          <cell r="T326" t="str">
            <v/>
          </cell>
        </row>
        <row r="327">
          <cell r="T327" t="str">
            <v/>
          </cell>
        </row>
        <row r="328">
          <cell r="T328" t="str">
            <v/>
          </cell>
        </row>
        <row r="329">
          <cell r="T329" t="str">
            <v/>
          </cell>
        </row>
        <row r="330">
          <cell r="T330" t="str">
            <v/>
          </cell>
        </row>
        <row r="331">
          <cell r="T331" t="str">
            <v/>
          </cell>
        </row>
        <row r="332">
          <cell r="T332" t="str">
            <v/>
          </cell>
        </row>
        <row r="333">
          <cell r="T333" t="str">
            <v/>
          </cell>
        </row>
        <row r="334">
          <cell r="T334" t="str">
            <v/>
          </cell>
        </row>
        <row r="335">
          <cell r="T335" t="str">
            <v/>
          </cell>
        </row>
        <row r="336">
          <cell r="T336" t="str">
            <v/>
          </cell>
        </row>
        <row r="337">
          <cell r="T337" t="str">
            <v/>
          </cell>
        </row>
        <row r="338">
          <cell r="T338" t="str">
            <v/>
          </cell>
        </row>
        <row r="339">
          <cell r="T339" t="str">
            <v/>
          </cell>
        </row>
        <row r="340">
          <cell r="T340" t="str">
            <v/>
          </cell>
        </row>
        <row r="341">
          <cell r="T341" t="str">
            <v/>
          </cell>
        </row>
        <row r="342">
          <cell r="T342" t="str">
            <v/>
          </cell>
        </row>
        <row r="343">
          <cell r="T343" t="str">
            <v/>
          </cell>
        </row>
        <row r="344">
          <cell r="T344" t="str">
            <v/>
          </cell>
        </row>
        <row r="345">
          <cell r="T345" t="str">
            <v/>
          </cell>
        </row>
        <row r="346">
          <cell r="T346" t="str">
            <v/>
          </cell>
        </row>
        <row r="347">
          <cell r="T347" t="str">
            <v/>
          </cell>
        </row>
        <row r="348">
          <cell r="T348" t="str">
            <v/>
          </cell>
        </row>
        <row r="349">
          <cell r="T349" t="str">
            <v/>
          </cell>
        </row>
        <row r="350">
          <cell r="T350" t="str">
            <v/>
          </cell>
        </row>
        <row r="351">
          <cell r="T351" t="str">
            <v/>
          </cell>
        </row>
        <row r="352">
          <cell r="T352" t="str">
            <v/>
          </cell>
        </row>
        <row r="353">
          <cell r="T353" t="str">
            <v/>
          </cell>
        </row>
        <row r="354">
          <cell r="T354" t="str">
            <v/>
          </cell>
        </row>
        <row r="355">
          <cell r="T355" t="str">
            <v/>
          </cell>
        </row>
      </sheetData>
      <sheetData sheetId="40" refreshError="1"/>
      <sheetData sheetId="41" refreshError="1"/>
      <sheetData sheetId="42" refreshError="1"/>
      <sheetData sheetId="43" refreshError="1"/>
      <sheetData sheetId="44" refreshError="1"/>
      <sheetData sheetId="4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84127-D413-47CE-9D43-27850346435D}">
  <sheetPr codeName="Sheet4">
    <pageSetUpPr fitToPage="1"/>
  </sheetPr>
  <dimension ref="A1:W155"/>
  <sheetViews>
    <sheetView showGridLines="0" tabSelected="1" zoomScale="70" zoomScaleNormal="70" zoomScaleSheetLayoutView="80" workbookViewId="0">
      <selection activeCell="G10" sqref="G10:H10"/>
    </sheetView>
  </sheetViews>
  <sheetFormatPr defaultColWidth="0" defaultRowHeight="12.5" zeroHeight="1" x14ac:dyDescent="0.25"/>
  <cols>
    <col min="1" max="1" width="3.453125" style="269" customWidth="1"/>
    <col min="2" max="2" width="2.81640625" style="128" customWidth="1"/>
    <col min="3" max="3" width="15.54296875" style="21" customWidth="1"/>
    <col min="4" max="4" width="19" style="21" customWidth="1"/>
    <col min="5" max="12" width="15.54296875" style="21" customWidth="1"/>
    <col min="13" max="13" width="4.81640625" style="21" customWidth="1"/>
    <col min="14" max="14" width="3.1796875" style="222" customWidth="1"/>
    <col min="15" max="15" width="6.54296875" style="222" hidden="1" customWidth="1"/>
    <col min="16" max="16" width="5.453125" style="222" hidden="1" customWidth="1"/>
    <col min="17" max="17" width="5.54296875" style="222" hidden="1" customWidth="1"/>
    <col min="18" max="23" width="0" style="222" hidden="1" customWidth="1"/>
    <col min="24" max="16384" width="8.54296875" style="222" hidden="1"/>
  </cols>
  <sheetData>
    <row r="1" spans="1:18" s="278" customFormat="1" ht="15.5" x14ac:dyDescent="0.35">
      <c r="A1" s="270" t="s">
        <v>57</v>
      </c>
      <c r="B1" s="271"/>
      <c r="C1" s="272"/>
      <c r="D1" s="272"/>
      <c r="E1" s="272"/>
      <c r="F1" s="272"/>
      <c r="G1" s="272"/>
      <c r="H1" s="272"/>
      <c r="I1" s="272"/>
      <c r="J1" s="272"/>
      <c r="K1" s="272"/>
      <c r="L1" s="272"/>
      <c r="M1" s="273"/>
      <c r="N1" s="216"/>
      <c r="O1" s="170" t="s">
        <v>0</v>
      </c>
      <c r="R1" s="279"/>
    </row>
    <row r="2" spans="1:18" s="280" customFormat="1" ht="15.5" x14ac:dyDescent="0.35">
      <c r="A2" s="274" t="s">
        <v>58</v>
      </c>
      <c r="B2" s="275"/>
      <c r="C2" s="276"/>
      <c r="D2" s="276"/>
      <c r="E2" s="276"/>
      <c r="F2" s="276"/>
      <c r="G2" s="276"/>
      <c r="H2" s="276"/>
      <c r="I2" s="276"/>
      <c r="J2" s="276"/>
      <c r="K2" s="276"/>
      <c r="L2" s="276"/>
      <c r="M2" s="277"/>
      <c r="N2" s="217"/>
      <c r="O2" s="217"/>
      <c r="R2" s="281"/>
    </row>
    <row r="3" spans="1:18" s="282" customFormat="1" ht="15.5" x14ac:dyDescent="0.35">
      <c r="A3" s="274" t="s">
        <v>267</v>
      </c>
      <c r="B3" s="275"/>
      <c r="C3" s="276"/>
      <c r="D3" s="276"/>
      <c r="E3" s="276"/>
      <c r="F3" s="276"/>
      <c r="G3" s="276"/>
      <c r="H3" s="276"/>
      <c r="I3" s="276"/>
      <c r="J3" s="276"/>
      <c r="K3" s="276"/>
      <c r="L3" s="276"/>
      <c r="M3" s="277"/>
      <c r="N3" s="218"/>
      <c r="O3" s="218"/>
      <c r="R3" s="218"/>
    </row>
    <row r="4" spans="1:18" s="283" customFormat="1" ht="15.5" x14ac:dyDescent="0.35">
      <c r="A4" s="274" t="s">
        <v>96</v>
      </c>
      <c r="B4" s="275"/>
      <c r="C4" s="276"/>
      <c r="D4" s="276"/>
      <c r="E4" s="276"/>
      <c r="F4" s="276"/>
      <c r="G4" s="276"/>
      <c r="H4" s="276"/>
      <c r="I4" s="276"/>
      <c r="J4" s="276"/>
      <c r="K4" s="276"/>
      <c r="L4" s="276"/>
      <c r="M4" s="277"/>
      <c r="N4" s="219"/>
      <c r="O4" s="219"/>
      <c r="R4" s="219"/>
    </row>
    <row r="5" spans="1:18" s="172" customFormat="1" ht="13" customHeight="1" x14ac:dyDescent="0.3">
      <c r="A5" s="197" t="s">
        <v>82</v>
      </c>
      <c r="B5" s="220"/>
      <c r="C5" s="198"/>
      <c r="D5" s="198"/>
      <c r="E5" s="198"/>
      <c r="F5" s="198"/>
      <c r="G5" s="198"/>
      <c r="H5" s="198"/>
      <c r="I5" s="198"/>
      <c r="J5" s="198"/>
      <c r="K5" s="198"/>
      <c r="L5" s="198"/>
      <c r="M5" s="199"/>
      <c r="R5" s="222"/>
    </row>
    <row r="6" spans="1:18" ht="14" customHeight="1" x14ac:dyDescent="0.25">
      <c r="A6" s="467" t="s">
        <v>251</v>
      </c>
      <c r="B6" s="468"/>
      <c r="C6" s="468"/>
      <c r="D6" s="468"/>
      <c r="E6" s="468"/>
      <c r="F6" s="468"/>
      <c r="G6" s="468"/>
      <c r="H6" s="468"/>
      <c r="I6" s="468"/>
      <c r="J6" s="468"/>
      <c r="K6" s="468"/>
      <c r="L6" s="468"/>
      <c r="M6" s="221"/>
    </row>
    <row r="7" spans="1:18" s="224" customFormat="1" ht="17" customHeight="1" x14ac:dyDescent="0.25">
      <c r="A7" s="465" t="s">
        <v>280</v>
      </c>
      <c r="B7" s="466"/>
      <c r="C7" s="466"/>
      <c r="D7" s="466"/>
      <c r="E7" s="466"/>
      <c r="F7" s="466"/>
      <c r="G7" s="466"/>
      <c r="H7" s="466"/>
      <c r="I7" s="466"/>
      <c r="J7" s="466"/>
      <c r="K7" s="466"/>
      <c r="L7" s="466"/>
      <c r="M7" s="223"/>
    </row>
    <row r="8" spans="1:18" s="224" customFormat="1" ht="11.5" customHeight="1" x14ac:dyDescent="0.25">
      <c r="A8" s="465"/>
      <c r="B8" s="466"/>
      <c r="C8" s="466"/>
      <c r="D8" s="466"/>
      <c r="E8" s="466"/>
      <c r="F8" s="466"/>
      <c r="G8" s="466"/>
      <c r="H8" s="466"/>
      <c r="I8" s="466"/>
      <c r="J8" s="466"/>
      <c r="K8" s="466"/>
      <c r="L8" s="466"/>
      <c r="M8" s="223"/>
    </row>
    <row r="9" spans="1:18" s="172" customFormat="1" ht="13" customHeight="1" x14ac:dyDescent="0.3">
      <c r="A9" s="112" t="s">
        <v>2</v>
      </c>
      <c r="B9" s="225" t="s">
        <v>32</v>
      </c>
      <c r="C9" s="226"/>
      <c r="D9" s="226"/>
      <c r="E9" s="226"/>
      <c r="F9" s="226"/>
      <c r="G9" s="226"/>
      <c r="H9" s="226"/>
      <c r="I9" s="226"/>
      <c r="J9" s="226"/>
      <c r="K9" s="226"/>
      <c r="L9" s="226"/>
      <c r="M9" s="171"/>
    </row>
    <row r="10" spans="1:18" s="227" customFormat="1" ht="17" customHeight="1" x14ac:dyDescent="0.25">
      <c r="A10" s="127"/>
      <c r="B10" s="21" t="s">
        <v>12</v>
      </c>
      <c r="C10" s="21" t="s">
        <v>8</v>
      </c>
      <c r="D10" s="21"/>
      <c r="E10" s="293"/>
      <c r="F10" s="21"/>
      <c r="G10" s="463" t="s">
        <v>33</v>
      </c>
      <c r="H10" s="464"/>
      <c r="I10" s="226"/>
      <c r="J10" s="226"/>
      <c r="K10" s="21"/>
      <c r="L10" s="21"/>
      <c r="M10" s="221"/>
      <c r="N10" s="222"/>
    </row>
    <row r="11" spans="1:18" s="227" customFormat="1" ht="17" customHeight="1" x14ac:dyDescent="0.25">
      <c r="A11" s="127"/>
      <c r="B11" s="21" t="s">
        <v>13</v>
      </c>
      <c r="C11" s="21" t="s">
        <v>1</v>
      </c>
      <c r="D11" s="21"/>
      <c r="E11" s="293"/>
      <c r="F11" s="21"/>
      <c r="G11" s="463" t="s">
        <v>33</v>
      </c>
      <c r="H11" s="464"/>
      <c r="I11" s="226"/>
      <c r="J11" s="226"/>
      <c r="K11" s="21"/>
      <c r="L11" s="21"/>
      <c r="M11" s="221"/>
      <c r="N11" s="222"/>
    </row>
    <row r="12" spans="1:18" s="227" customFormat="1" ht="17" customHeight="1" x14ac:dyDescent="0.25">
      <c r="A12" s="127"/>
      <c r="B12" s="21" t="s">
        <v>14</v>
      </c>
      <c r="C12" s="21" t="s">
        <v>16</v>
      </c>
      <c r="D12" s="21"/>
      <c r="E12" s="294"/>
      <c r="F12" s="21"/>
      <c r="G12" s="471" t="s">
        <v>33</v>
      </c>
      <c r="H12" s="472"/>
      <c r="I12" s="226"/>
      <c r="J12" s="226"/>
      <c r="K12" s="21"/>
      <c r="L12" s="21"/>
      <c r="M12" s="221"/>
      <c r="N12" s="222"/>
    </row>
    <row r="13" spans="1:18" s="227" customFormat="1" ht="17" customHeight="1" x14ac:dyDescent="0.25">
      <c r="A13" s="127"/>
      <c r="B13" s="21" t="s">
        <v>15</v>
      </c>
      <c r="C13" s="21" t="s">
        <v>17</v>
      </c>
      <c r="D13" s="21"/>
      <c r="E13" s="293"/>
      <c r="F13" s="21"/>
      <c r="G13" s="463" t="s">
        <v>33</v>
      </c>
      <c r="H13" s="464"/>
      <c r="I13" s="226"/>
      <c r="J13" s="226"/>
      <c r="K13" s="21"/>
      <c r="L13" s="21"/>
      <c r="M13" s="221"/>
      <c r="N13" s="222"/>
    </row>
    <row r="14" spans="1:18" s="227" customFormat="1" ht="17" customHeight="1" x14ac:dyDescent="0.25">
      <c r="A14" s="127"/>
      <c r="B14" s="21" t="s">
        <v>20</v>
      </c>
      <c r="C14" s="21" t="s">
        <v>91</v>
      </c>
      <c r="D14" s="21"/>
      <c r="E14" s="293"/>
      <c r="F14" s="21"/>
      <c r="G14" s="463" t="s">
        <v>33</v>
      </c>
      <c r="H14" s="464"/>
      <c r="I14" s="226"/>
      <c r="J14" s="226"/>
      <c r="K14" s="21"/>
      <c r="L14" s="21"/>
      <c r="M14" s="221"/>
      <c r="N14" s="222"/>
    </row>
    <row r="15" spans="1:18" ht="13" customHeight="1" x14ac:dyDescent="0.25">
      <c r="A15" s="127"/>
      <c r="M15" s="221"/>
    </row>
    <row r="16" spans="1:18" ht="13" customHeight="1" x14ac:dyDescent="0.25">
      <c r="A16" s="197" t="s">
        <v>83</v>
      </c>
      <c r="B16" s="220"/>
      <c r="C16" s="198"/>
      <c r="D16" s="198"/>
      <c r="E16" s="198"/>
      <c r="F16" s="198"/>
      <c r="G16" s="198"/>
      <c r="H16" s="198"/>
      <c r="I16" s="198"/>
      <c r="J16" s="198"/>
      <c r="K16" s="198"/>
      <c r="L16" s="198"/>
      <c r="M16" s="199"/>
    </row>
    <row r="17" spans="1:14" ht="17" customHeight="1" x14ac:dyDescent="0.25">
      <c r="A17" s="469" t="s">
        <v>252</v>
      </c>
      <c r="B17" s="470"/>
      <c r="C17" s="470"/>
      <c r="D17" s="470"/>
      <c r="E17" s="470"/>
      <c r="F17" s="470"/>
      <c r="G17" s="470"/>
      <c r="H17" s="470"/>
      <c r="I17" s="470"/>
      <c r="J17" s="470"/>
      <c r="K17" s="470"/>
      <c r="L17" s="470"/>
      <c r="M17" s="228"/>
    </row>
    <row r="18" spans="1:14" s="233" customFormat="1" ht="17" customHeight="1" x14ac:dyDescent="0.25">
      <c r="A18" s="229" t="s">
        <v>34</v>
      </c>
      <c r="B18" s="230" t="s">
        <v>250</v>
      </c>
      <c r="C18" s="231"/>
      <c r="D18" s="231"/>
      <c r="E18" s="231"/>
      <c r="F18" s="231"/>
      <c r="G18" s="231"/>
      <c r="H18" s="231"/>
      <c r="I18" s="231"/>
      <c r="J18" s="231"/>
      <c r="K18" s="231"/>
      <c r="L18" s="231"/>
      <c r="M18" s="232"/>
    </row>
    <row r="19" spans="1:14" s="234" customFormat="1" ht="17" customHeight="1" x14ac:dyDescent="0.25">
      <c r="A19" s="295"/>
      <c r="B19" s="437" t="s">
        <v>12</v>
      </c>
      <c r="C19" s="231" t="s">
        <v>59</v>
      </c>
      <c r="D19" s="231"/>
      <c r="E19" s="231"/>
      <c r="F19" s="233"/>
      <c r="G19" s="455" t="s">
        <v>35</v>
      </c>
      <c r="H19" s="455"/>
      <c r="I19" s="231"/>
      <c r="J19" s="231"/>
      <c r="K19" s="231"/>
      <c r="L19" s="231"/>
      <c r="M19" s="232"/>
      <c r="N19" s="233"/>
    </row>
    <row r="20" spans="1:14" s="234" customFormat="1" ht="17" customHeight="1" x14ac:dyDescent="0.25">
      <c r="A20" s="296"/>
      <c r="B20" s="437" t="s">
        <v>13</v>
      </c>
      <c r="C20" s="231" t="s">
        <v>100</v>
      </c>
      <c r="D20" s="231"/>
      <c r="E20" s="231"/>
      <c r="F20" s="233"/>
      <c r="G20" s="455" t="s">
        <v>35</v>
      </c>
      <c r="H20" s="455"/>
      <c r="I20" s="231"/>
      <c r="J20" s="231"/>
      <c r="K20" s="231"/>
      <c r="L20" s="231"/>
      <c r="M20" s="232"/>
      <c r="N20" s="233"/>
    </row>
    <row r="21" spans="1:14" s="234" customFormat="1" ht="17" customHeight="1" x14ac:dyDescent="0.25">
      <c r="A21" s="296"/>
      <c r="B21" s="437" t="s">
        <v>14</v>
      </c>
      <c r="C21" s="231" t="s">
        <v>101</v>
      </c>
      <c r="D21" s="231"/>
      <c r="E21" s="231"/>
      <c r="F21" s="233"/>
      <c r="G21" s="455" t="s">
        <v>35</v>
      </c>
      <c r="H21" s="455"/>
      <c r="I21" s="231"/>
      <c r="J21" s="231"/>
      <c r="K21" s="231"/>
      <c r="L21" s="231"/>
      <c r="M21" s="232"/>
      <c r="N21" s="233"/>
    </row>
    <row r="22" spans="1:14" s="234" customFormat="1" ht="17" customHeight="1" x14ac:dyDescent="0.25">
      <c r="A22" s="296"/>
      <c r="B22" s="437" t="s">
        <v>15</v>
      </c>
      <c r="C22" s="231" t="s">
        <v>307</v>
      </c>
      <c r="D22" s="231"/>
      <c r="E22" s="231"/>
      <c r="F22" s="233"/>
      <c r="G22" s="473" t="s">
        <v>33</v>
      </c>
      <c r="H22" s="473"/>
      <c r="I22" s="231"/>
      <c r="J22" s="231"/>
      <c r="K22" s="293"/>
      <c r="L22" s="293"/>
      <c r="M22" s="232"/>
      <c r="N22" s="233"/>
    </row>
    <row r="23" spans="1:14" ht="17" customHeight="1" x14ac:dyDescent="0.25">
      <c r="A23" s="118"/>
      <c r="B23" s="116"/>
      <c r="C23" s="434"/>
      <c r="D23" s="434"/>
      <c r="E23" s="434"/>
      <c r="G23" s="114"/>
      <c r="H23" s="114"/>
      <c r="I23" s="231"/>
      <c r="J23" s="231"/>
      <c r="M23" s="221"/>
    </row>
    <row r="24" spans="1:14" ht="17" customHeight="1" x14ac:dyDescent="0.3">
      <c r="A24" s="118"/>
      <c r="B24" s="225" t="s">
        <v>225</v>
      </c>
      <c r="C24" s="435"/>
      <c r="D24" s="434"/>
      <c r="E24" s="434"/>
      <c r="G24" s="114"/>
      <c r="H24" s="114"/>
      <c r="I24" s="231"/>
      <c r="J24" s="231"/>
      <c r="M24" s="221"/>
    </row>
    <row r="25" spans="1:14" s="227" customFormat="1" ht="17" customHeight="1" x14ac:dyDescent="0.25">
      <c r="A25" s="118"/>
      <c r="B25" s="436" t="s">
        <v>12</v>
      </c>
      <c r="C25" s="462" t="s">
        <v>63</v>
      </c>
      <c r="D25" s="462"/>
      <c r="E25" s="462"/>
      <c r="F25" s="222"/>
      <c r="G25" s="455" t="s">
        <v>35</v>
      </c>
      <c r="H25" s="455"/>
      <c r="I25" s="231"/>
      <c r="J25" s="231"/>
      <c r="K25" s="21"/>
      <c r="L25" s="21"/>
      <c r="M25" s="221"/>
      <c r="N25" s="222"/>
    </row>
    <row r="26" spans="1:14" s="227" customFormat="1" ht="17" customHeight="1" x14ac:dyDescent="0.25">
      <c r="A26" s="118"/>
      <c r="B26" s="436" t="s">
        <v>13</v>
      </c>
      <c r="C26" s="462" t="s">
        <v>64</v>
      </c>
      <c r="D26" s="462"/>
      <c r="E26" s="462"/>
      <c r="F26" s="222"/>
      <c r="G26" s="455" t="s">
        <v>35</v>
      </c>
      <c r="H26" s="455"/>
      <c r="I26" s="231"/>
      <c r="J26" s="231"/>
      <c r="K26" s="21"/>
      <c r="L26" s="21"/>
      <c r="M26" s="221"/>
      <c r="N26" s="222"/>
    </row>
    <row r="27" spans="1:14" s="227" customFormat="1" ht="32.5" customHeight="1" x14ac:dyDescent="0.25">
      <c r="A27" s="118"/>
      <c r="B27" s="436" t="s">
        <v>14</v>
      </c>
      <c r="C27" s="462" t="s">
        <v>65</v>
      </c>
      <c r="D27" s="462"/>
      <c r="E27" s="462"/>
      <c r="F27" s="222"/>
      <c r="G27" s="455" t="s">
        <v>35</v>
      </c>
      <c r="H27" s="455"/>
      <c r="I27" s="231"/>
      <c r="J27" s="231"/>
      <c r="K27" s="21"/>
      <c r="L27" s="21"/>
      <c r="M27" s="221"/>
      <c r="N27" s="222"/>
    </row>
    <row r="28" spans="1:14" s="227" customFormat="1" ht="17" customHeight="1" x14ac:dyDescent="0.25">
      <c r="A28" s="118"/>
      <c r="B28" s="436" t="s">
        <v>15</v>
      </c>
      <c r="C28" s="462" t="s">
        <v>66</v>
      </c>
      <c r="D28" s="462"/>
      <c r="E28" s="462"/>
      <c r="F28" s="222"/>
      <c r="G28" s="455" t="s">
        <v>35</v>
      </c>
      <c r="H28" s="455"/>
      <c r="I28" s="231"/>
      <c r="J28" s="231"/>
      <c r="K28" s="21"/>
      <c r="L28" s="21"/>
      <c r="M28" s="221"/>
      <c r="N28" s="222"/>
    </row>
    <row r="29" spans="1:14" s="227" customFormat="1" ht="38.5" customHeight="1" x14ac:dyDescent="0.25">
      <c r="A29" s="118"/>
      <c r="B29" s="436" t="s">
        <v>20</v>
      </c>
      <c r="C29" s="462" t="s">
        <v>102</v>
      </c>
      <c r="D29" s="462"/>
      <c r="E29" s="462"/>
      <c r="F29" s="222"/>
      <c r="G29" s="455" t="s">
        <v>35</v>
      </c>
      <c r="H29" s="455"/>
      <c r="I29" s="231"/>
      <c r="J29" s="231"/>
      <c r="K29" s="21"/>
      <c r="L29" s="21"/>
      <c r="M29" s="221"/>
      <c r="N29" s="222"/>
    </row>
    <row r="30" spans="1:14" s="227" customFormat="1" ht="33.5" customHeight="1" x14ac:dyDescent="0.25">
      <c r="A30" s="118"/>
      <c r="B30" s="129" t="s">
        <v>21</v>
      </c>
      <c r="C30" s="224" t="s">
        <v>308</v>
      </c>
      <c r="D30" s="428"/>
      <c r="E30" s="428"/>
      <c r="F30" s="21"/>
      <c r="G30" s="463" t="s">
        <v>33</v>
      </c>
      <c r="H30" s="464"/>
      <c r="I30" s="231"/>
      <c r="J30" s="231"/>
      <c r="K30" s="21"/>
      <c r="L30" s="21"/>
      <c r="M30" s="221"/>
      <c r="N30" s="222"/>
    </row>
    <row r="31" spans="1:14" ht="13" customHeight="1" x14ac:dyDescent="0.25">
      <c r="A31" s="118"/>
      <c r="B31" s="129"/>
      <c r="G31" s="114"/>
      <c r="H31" s="114"/>
      <c r="I31" s="114"/>
      <c r="J31" s="114"/>
      <c r="M31" s="221"/>
    </row>
    <row r="32" spans="1:14" ht="13" customHeight="1" x14ac:dyDescent="0.25">
      <c r="A32" s="197" t="s">
        <v>218</v>
      </c>
      <c r="B32" s="220"/>
      <c r="C32" s="198"/>
      <c r="D32" s="235"/>
      <c r="E32" s="198"/>
      <c r="F32" s="198"/>
      <c r="G32" s="198"/>
      <c r="H32" s="198"/>
      <c r="I32" s="198"/>
      <c r="J32" s="198"/>
      <c r="K32" s="198"/>
      <c r="L32" s="198"/>
      <c r="M32" s="199"/>
    </row>
    <row r="33" spans="1:13" ht="20" customHeight="1" x14ac:dyDescent="0.25">
      <c r="A33" s="458" t="s">
        <v>306</v>
      </c>
      <c r="B33" s="459"/>
      <c r="C33" s="459"/>
      <c r="D33" s="459"/>
      <c r="E33" s="459"/>
      <c r="F33" s="459"/>
      <c r="G33" s="459"/>
      <c r="H33" s="459"/>
      <c r="I33" s="459"/>
      <c r="J33" s="459"/>
      <c r="K33" s="459"/>
      <c r="L33" s="459"/>
      <c r="M33" s="221"/>
    </row>
    <row r="34" spans="1:13" ht="17.149999999999999" customHeight="1" x14ac:dyDescent="0.25">
      <c r="A34" s="460"/>
      <c r="B34" s="461"/>
      <c r="C34" s="461"/>
      <c r="D34" s="461"/>
      <c r="E34" s="461"/>
      <c r="F34" s="461"/>
      <c r="G34" s="461"/>
      <c r="H34" s="461"/>
      <c r="I34" s="461"/>
      <c r="J34" s="461"/>
      <c r="K34" s="461"/>
      <c r="L34" s="461"/>
      <c r="M34" s="221"/>
    </row>
    <row r="35" spans="1:13" ht="13" customHeight="1" x14ac:dyDescent="0.25">
      <c r="A35" s="112" t="s">
        <v>4</v>
      </c>
      <c r="B35" s="109" t="s">
        <v>219</v>
      </c>
      <c r="D35" s="113"/>
      <c r="G35" s="114"/>
      <c r="H35" s="114"/>
      <c r="I35" s="114"/>
      <c r="J35" s="114"/>
      <c r="M35" s="221"/>
    </row>
    <row r="36" spans="1:13" ht="13" customHeight="1" x14ac:dyDescent="0.25">
      <c r="A36" s="112"/>
      <c r="B36" s="109"/>
      <c r="D36" s="113"/>
      <c r="G36" s="114"/>
      <c r="H36" s="114"/>
      <c r="I36" s="114"/>
      <c r="J36" s="114"/>
      <c r="M36" s="221"/>
    </row>
    <row r="37" spans="1:13" ht="13" customHeight="1" x14ac:dyDescent="0.3">
      <c r="A37" s="115"/>
      <c r="B37" s="116"/>
      <c r="C37" s="117"/>
      <c r="D37" s="284"/>
      <c r="E37" s="285" t="s">
        <v>220</v>
      </c>
      <c r="F37" s="285" t="s">
        <v>221</v>
      </c>
      <c r="G37" s="285" t="s">
        <v>205</v>
      </c>
      <c r="H37" s="380" t="s">
        <v>262</v>
      </c>
      <c r="I37" s="285" t="s">
        <v>206</v>
      </c>
      <c r="J37" s="285" t="s">
        <v>207</v>
      </c>
      <c r="K37" s="285" t="s">
        <v>208</v>
      </c>
      <c r="M37" s="221"/>
    </row>
    <row r="38" spans="1:13" ht="13" customHeight="1" x14ac:dyDescent="0.25">
      <c r="A38" s="118"/>
      <c r="B38" s="119" t="s">
        <v>12</v>
      </c>
      <c r="C38" s="447" t="s">
        <v>281</v>
      </c>
      <c r="D38" s="448"/>
      <c r="E38" s="456"/>
      <c r="F38" s="456"/>
      <c r="G38" s="456"/>
      <c r="H38" s="456"/>
      <c r="I38" s="456"/>
      <c r="J38" s="456"/>
      <c r="K38" s="456"/>
      <c r="M38" s="221"/>
    </row>
    <row r="39" spans="1:13" ht="44.5" customHeight="1" x14ac:dyDescent="0.25">
      <c r="A39" s="118"/>
      <c r="B39" s="120"/>
      <c r="C39" s="447"/>
      <c r="D39" s="448"/>
      <c r="E39" s="457"/>
      <c r="F39" s="457"/>
      <c r="G39" s="457"/>
      <c r="H39" s="457"/>
      <c r="I39" s="457"/>
      <c r="J39" s="457"/>
      <c r="K39" s="457"/>
      <c r="M39" s="221"/>
    </row>
    <row r="40" spans="1:13" ht="21.5" customHeight="1" x14ac:dyDescent="0.25">
      <c r="A40" s="118"/>
      <c r="B40" s="120" t="s">
        <v>13</v>
      </c>
      <c r="C40" s="447" t="s">
        <v>268</v>
      </c>
      <c r="D40" s="448"/>
      <c r="E40" s="418"/>
      <c r="F40" s="418"/>
      <c r="G40" s="418"/>
      <c r="H40" s="418"/>
      <c r="I40" s="418"/>
      <c r="J40" s="418"/>
      <c r="K40" s="418"/>
      <c r="M40" s="221"/>
    </row>
    <row r="41" spans="1:13" ht="65.5" customHeight="1" x14ac:dyDescent="0.25">
      <c r="A41" s="118"/>
      <c r="B41" s="381" t="s">
        <v>14</v>
      </c>
      <c r="C41" s="454" t="s">
        <v>282</v>
      </c>
      <c r="D41" s="450"/>
      <c r="E41" s="121"/>
      <c r="F41" s="122"/>
      <c r="G41" s="122"/>
      <c r="H41" s="123"/>
      <c r="I41" s="123"/>
      <c r="J41" s="123"/>
      <c r="K41" s="122"/>
      <c r="M41" s="221"/>
    </row>
    <row r="42" spans="1:13" ht="48" customHeight="1" x14ac:dyDescent="0.25">
      <c r="A42" s="118"/>
      <c r="B42" s="382"/>
      <c r="C42" s="447" t="s">
        <v>283</v>
      </c>
      <c r="D42" s="448"/>
      <c r="E42" s="419"/>
      <c r="F42" s="419"/>
      <c r="G42" s="419"/>
      <c r="H42" s="419"/>
      <c r="I42" s="419"/>
      <c r="J42" s="419"/>
      <c r="K42" s="419"/>
      <c r="M42" s="221"/>
    </row>
    <row r="43" spans="1:13" ht="16" customHeight="1" x14ac:dyDescent="0.25">
      <c r="A43" s="118"/>
      <c r="B43" s="382"/>
      <c r="C43" s="451" t="s">
        <v>235</v>
      </c>
      <c r="D43" s="452"/>
      <c r="E43" s="419"/>
      <c r="F43" s="419"/>
      <c r="G43" s="419"/>
      <c r="H43" s="419"/>
      <c r="I43" s="419"/>
      <c r="J43" s="419"/>
      <c r="K43" s="419"/>
      <c r="M43" s="221"/>
    </row>
    <row r="44" spans="1:13" ht="17" customHeight="1" x14ac:dyDescent="0.25">
      <c r="A44" s="118"/>
      <c r="B44" s="381" t="s">
        <v>15</v>
      </c>
      <c r="C44" s="451" t="s">
        <v>234</v>
      </c>
      <c r="D44" s="452"/>
      <c r="E44" s="125"/>
      <c r="F44" s="126"/>
      <c r="G44" s="126"/>
      <c r="H44" s="126"/>
      <c r="I44" s="126"/>
      <c r="J44" s="126"/>
      <c r="K44" s="126"/>
      <c r="M44" s="221"/>
    </row>
    <row r="45" spans="1:13" ht="47.5" customHeight="1" x14ac:dyDescent="0.25">
      <c r="A45" s="118"/>
      <c r="B45" s="119"/>
      <c r="C45" s="447" t="s">
        <v>283</v>
      </c>
      <c r="D45" s="448"/>
      <c r="E45" s="289"/>
      <c r="F45" s="289"/>
      <c r="G45" s="289"/>
      <c r="H45" s="289"/>
      <c r="I45" s="289"/>
      <c r="J45" s="289"/>
      <c r="K45" s="289"/>
      <c r="M45" s="221"/>
    </row>
    <row r="46" spans="1:13" ht="18.5" customHeight="1" x14ac:dyDescent="0.25">
      <c r="A46" s="118"/>
      <c r="B46" s="120"/>
      <c r="C46" s="451" t="s">
        <v>235</v>
      </c>
      <c r="D46" s="452"/>
      <c r="E46" s="289"/>
      <c r="F46" s="289"/>
      <c r="G46" s="289"/>
      <c r="H46" s="289"/>
      <c r="I46" s="289"/>
      <c r="J46" s="289"/>
      <c r="K46" s="289"/>
      <c r="M46" s="221"/>
    </row>
    <row r="47" spans="1:13" ht="17.5" customHeight="1" x14ac:dyDescent="0.25">
      <c r="A47" s="118"/>
      <c r="B47" s="120" t="s">
        <v>274</v>
      </c>
      <c r="C47" s="431" t="s">
        <v>273</v>
      </c>
      <c r="D47" s="432"/>
      <c r="E47" s="374"/>
      <c r="F47" s="374"/>
      <c r="G47" s="374"/>
      <c r="H47" s="374"/>
      <c r="I47" s="374"/>
      <c r="J47" s="289"/>
      <c r="K47" s="289"/>
      <c r="M47" s="221"/>
    </row>
    <row r="48" spans="1:13" ht="36.5" customHeight="1" x14ac:dyDescent="0.25">
      <c r="A48" s="118"/>
      <c r="B48" s="381"/>
      <c r="C48" s="447" t="s">
        <v>269</v>
      </c>
      <c r="D48" s="448"/>
      <c r="E48" s="374"/>
      <c r="F48" s="374"/>
      <c r="G48" s="374"/>
      <c r="H48" s="374"/>
      <c r="I48" s="374"/>
      <c r="J48" s="420"/>
      <c r="K48" s="420"/>
      <c r="M48" s="221"/>
    </row>
    <row r="49" spans="1:13" ht="18.5" customHeight="1" x14ac:dyDescent="0.25">
      <c r="A49" s="118"/>
      <c r="B49" s="381" t="s">
        <v>21</v>
      </c>
      <c r="C49" s="117" t="s">
        <v>276</v>
      </c>
      <c r="D49" s="433"/>
      <c r="E49" s="289"/>
      <c r="F49" s="289"/>
      <c r="G49" s="289"/>
      <c r="H49" s="289"/>
      <c r="I49" s="289"/>
      <c r="J49" s="374"/>
      <c r="K49" s="374"/>
      <c r="M49" s="221"/>
    </row>
    <row r="50" spans="1:13" ht="33.5" customHeight="1" x14ac:dyDescent="0.25">
      <c r="A50" s="118"/>
      <c r="B50" s="381"/>
      <c r="C50" s="447" t="s">
        <v>270</v>
      </c>
      <c r="D50" s="448"/>
      <c r="E50" s="420"/>
      <c r="F50" s="420"/>
      <c r="G50" s="420"/>
      <c r="H50" s="420"/>
      <c r="I50" s="420"/>
      <c r="J50" s="374"/>
      <c r="K50" s="374"/>
      <c r="L50" s="407"/>
      <c r="M50" s="221"/>
    </row>
    <row r="51" spans="1:13" ht="17.5" customHeight="1" x14ac:dyDescent="0.25">
      <c r="A51" s="118"/>
      <c r="B51" s="381" t="s">
        <v>22</v>
      </c>
      <c r="C51" s="449" t="s">
        <v>201</v>
      </c>
      <c r="D51" s="450"/>
      <c r="E51" s="121"/>
      <c r="F51" s="122"/>
      <c r="G51" s="122"/>
      <c r="H51" s="123"/>
      <c r="I51" s="123"/>
      <c r="J51" s="123"/>
      <c r="K51" s="122"/>
      <c r="L51" s="407"/>
      <c r="M51" s="221"/>
    </row>
    <row r="52" spans="1:13" ht="17" customHeight="1" x14ac:dyDescent="0.25">
      <c r="A52" s="118"/>
      <c r="B52" s="119"/>
      <c r="C52" s="451" t="s">
        <v>202</v>
      </c>
      <c r="D52" s="452"/>
      <c r="E52" s="124" t="s">
        <v>35</v>
      </c>
      <c r="F52" s="124" t="s">
        <v>35</v>
      </c>
      <c r="G52" s="124" t="s">
        <v>35</v>
      </c>
      <c r="H52" s="124" t="s">
        <v>35</v>
      </c>
      <c r="I52" s="124" t="s">
        <v>35</v>
      </c>
      <c r="J52" s="124" t="s">
        <v>35</v>
      </c>
      <c r="K52" s="124" t="s">
        <v>35</v>
      </c>
      <c r="M52" s="221"/>
    </row>
    <row r="53" spans="1:13" ht="17" customHeight="1" x14ac:dyDescent="0.25">
      <c r="A53" s="118"/>
      <c r="B53" s="382"/>
      <c r="C53" s="451" t="s">
        <v>203</v>
      </c>
      <c r="D53" s="452"/>
      <c r="E53" s="124" t="s">
        <v>35</v>
      </c>
      <c r="F53" s="124" t="s">
        <v>35</v>
      </c>
      <c r="G53" s="124" t="s">
        <v>35</v>
      </c>
      <c r="H53" s="124" t="s">
        <v>35</v>
      </c>
      <c r="I53" s="124" t="s">
        <v>35</v>
      </c>
      <c r="J53" s="124" t="s">
        <v>35</v>
      </c>
      <c r="K53" s="124" t="s">
        <v>35</v>
      </c>
      <c r="M53" s="221"/>
    </row>
    <row r="54" spans="1:13" ht="17" customHeight="1" x14ac:dyDescent="0.25">
      <c r="A54" s="118"/>
      <c r="B54" s="356"/>
      <c r="C54" s="451" t="s">
        <v>204</v>
      </c>
      <c r="D54" s="452"/>
      <c r="E54" s="124" t="s">
        <v>35</v>
      </c>
      <c r="F54" s="124" t="s">
        <v>35</v>
      </c>
      <c r="G54" s="124" t="s">
        <v>35</v>
      </c>
      <c r="H54" s="124" t="s">
        <v>35</v>
      </c>
      <c r="I54" s="124" t="s">
        <v>35</v>
      </c>
      <c r="J54" s="124" t="s">
        <v>35</v>
      </c>
      <c r="K54" s="124" t="s">
        <v>35</v>
      </c>
      <c r="M54" s="221"/>
    </row>
    <row r="55" spans="1:13" ht="13" customHeight="1" x14ac:dyDescent="0.25">
      <c r="A55" s="115"/>
      <c r="B55" s="129"/>
      <c r="D55" s="130"/>
      <c r="G55" s="114"/>
      <c r="H55" s="114"/>
      <c r="I55" s="114"/>
      <c r="J55" s="114"/>
      <c r="M55" s="221"/>
    </row>
    <row r="56" spans="1:13" ht="13" customHeight="1" x14ac:dyDescent="0.25">
      <c r="A56" s="197" t="s">
        <v>84</v>
      </c>
      <c r="B56" s="220"/>
      <c r="C56" s="198"/>
      <c r="D56" s="198"/>
      <c r="E56" s="198"/>
      <c r="F56" s="198"/>
      <c r="G56" s="198"/>
      <c r="H56" s="198"/>
      <c r="I56" s="198"/>
      <c r="J56" s="198"/>
      <c r="K56" s="198"/>
      <c r="L56" s="198"/>
      <c r="M56" s="199"/>
    </row>
    <row r="57" spans="1:13" ht="17" customHeight="1" x14ac:dyDescent="0.25">
      <c r="A57" s="236" t="s">
        <v>253</v>
      </c>
      <c r="B57" s="202"/>
      <c r="C57" s="226"/>
      <c r="F57" s="226"/>
      <c r="G57" s="226"/>
      <c r="H57" s="226"/>
      <c r="I57" s="226"/>
      <c r="J57" s="226"/>
      <c r="K57" s="226"/>
      <c r="L57" s="226"/>
      <c r="M57" s="171"/>
    </row>
    <row r="58" spans="1:13" ht="17" customHeight="1" x14ac:dyDescent="0.25">
      <c r="A58" s="112" t="s">
        <v>5</v>
      </c>
      <c r="B58" s="445" t="s">
        <v>213</v>
      </c>
      <c r="C58" s="445"/>
      <c r="D58" s="445"/>
      <c r="E58" s="445"/>
      <c r="F58" s="445"/>
      <c r="G58" s="446" t="s">
        <v>35</v>
      </c>
      <c r="H58" s="114"/>
      <c r="I58" s="114"/>
      <c r="J58" s="114"/>
      <c r="M58" s="221"/>
    </row>
    <row r="59" spans="1:13" ht="17" customHeight="1" x14ac:dyDescent="0.25">
      <c r="A59" s="118"/>
      <c r="B59" s="445"/>
      <c r="C59" s="445"/>
      <c r="D59" s="445"/>
      <c r="E59" s="445"/>
      <c r="F59" s="445"/>
      <c r="G59" s="446"/>
      <c r="H59" s="114"/>
      <c r="I59" s="114"/>
      <c r="J59" s="114"/>
      <c r="M59" s="221"/>
    </row>
    <row r="60" spans="1:13" ht="13" customHeight="1" x14ac:dyDescent="0.25">
      <c r="A60" s="118"/>
      <c r="B60" s="237"/>
      <c r="C60" s="238"/>
      <c r="D60" s="238"/>
      <c r="E60" s="238"/>
      <c r="F60" s="238"/>
      <c r="G60" s="114"/>
      <c r="H60" s="114"/>
      <c r="I60" s="114"/>
      <c r="J60" s="114"/>
      <c r="M60" s="221"/>
    </row>
    <row r="61" spans="1:13" ht="13" customHeight="1" x14ac:dyDescent="0.25">
      <c r="A61" s="197" t="s">
        <v>85</v>
      </c>
      <c r="B61" s="220"/>
      <c r="C61" s="198"/>
      <c r="D61" s="198"/>
      <c r="E61" s="198"/>
      <c r="F61" s="198"/>
      <c r="G61" s="198"/>
      <c r="H61" s="198"/>
      <c r="I61" s="198"/>
      <c r="J61" s="198"/>
      <c r="K61" s="198"/>
      <c r="L61" s="198"/>
      <c r="M61" s="199"/>
    </row>
    <row r="62" spans="1:13" ht="17" customHeight="1" x14ac:dyDescent="0.25">
      <c r="A62" s="127" t="s">
        <v>254</v>
      </c>
      <c r="M62" s="221"/>
    </row>
    <row r="63" spans="1:13" ht="17" customHeight="1" x14ac:dyDescent="0.25">
      <c r="A63" s="112" t="s">
        <v>6</v>
      </c>
      <c r="B63" s="109" t="s">
        <v>214</v>
      </c>
      <c r="C63" s="110"/>
      <c r="D63" s="406"/>
      <c r="E63" s="406"/>
      <c r="F63" s="406"/>
      <c r="G63" s="113"/>
      <c r="H63" s="113"/>
      <c r="I63" s="113"/>
      <c r="J63" s="113"/>
      <c r="K63" s="113"/>
      <c r="L63" s="113"/>
      <c r="M63" s="221"/>
    </row>
    <row r="64" spans="1:13" ht="35" customHeight="1" x14ac:dyDescent="0.25">
      <c r="A64" s="112"/>
      <c r="B64" s="476" t="s">
        <v>215</v>
      </c>
      <c r="C64" s="476"/>
      <c r="D64" s="476"/>
      <c r="E64" s="476"/>
      <c r="F64" s="476"/>
      <c r="G64" s="476"/>
      <c r="H64" s="476"/>
      <c r="I64" s="476"/>
      <c r="J64" s="476"/>
      <c r="K64" s="113"/>
      <c r="L64" s="113"/>
      <c r="M64" s="221"/>
    </row>
    <row r="65" spans="1:15" s="21" customFormat="1" ht="29" customHeight="1" x14ac:dyDescent="0.25">
      <c r="A65" s="118"/>
      <c r="B65" s="129" t="s">
        <v>12</v>
      </c>
      <c r="C65" s="462" t="s">
        <v>92</v>
      </c>
      <c r="D65" s="462"/>
      <c r="E65" s="462"/>
      <c r="G65" s="421"/>
      <c r="H65" s="113"/>
      <c r="I65" s="113"/>
      <c r="J65" s="113"/>
      <c r="K65" s="113"/>
      <c r="L65" s="113"/>
      <c r="M65" s="221"/>
    </row>
    <row r="66" spans="1:15" s="21" customFormat="1" ht="17" customHeight="1" x14ac:dyDescent="0.25">
      <c r="A66" s="118"/>
      <c r="B66" s="129" t="s">
        <v>13</v>
      </c>
      <c r="C66" s="462" t="s">
        <v>271</v>
      </c>
      <c r="D66" s="462"/>
      <c r="E66" s="462"/>
      <c r="G66" s="421"/>
      <c r="H66" s="113"/>
      <c r="I66" s="113"/>
      <c r="J66" s="113"/>
      <c r="K66" s="113"/>
      <c r="L66" s="113"/>
      <c r="M66" s="221"/>
    </row>
    <row r="67" spans="1:15" s="21" customFormat="1" ht="17" customHeight="1" x14ac:dyDescent="0.25">
      <c r="A67" s="118"/>
      <c r="B67" s="129" t="s">
        <v>14</v>
      </c>
      <c r="C67" s="462" t="s">
        <v>284</v>
      </c>
      <c r="D67" s="462"/>
      <c r="E67" s="462"/>
      <c r="G67" s="422"/>
      <c r="H67" s="406"/>
      <c r="I67" s="406"/>
      <c r="J67" s="406"/>
      <c r="M67" s="221"/>
    </row>
    <row r="68" spans="1:15" s="21" customFormat="1" ht="17" customHeight="1" x14ac:dyDescent="0.25">
      <c r="A68" s="118"/>
      <c r="B68" s="129" t="s">
        <v>15</v>
      </c>
      <c r="C68" s="462" t="s">
        <v>285</v>
      </c>
      <c r="D68" s="462"/>
      <c r="E68" s="462"/>
      <c r="G68" s="358" t="str">
        <f>IFERROR((G65/((G67+G66)/2)),"")</f>
        <v/>
      </c>
      <c r="H68" s="406"/>
      <c r="I68" s="406"/>
      <c r="J68" s="406"/>
      <c r="M68" s="221"/>
    </row>
    <row r="69" spans="1:15" ht="13" customHeight="1" x14ac:dyDescent="0.25">
      <c r="A69" s="118"/>
      <c r="B69" s="260"/>
      <c r="C69" s="239"/>
      <c r="F69" s="240"/>
      <c r="G69" s="113"/>
      <c r="H69" s="113"/>
      <c r="I69" s="113"/>
      <c r="J69" s="113"/>
      <c r="K69" s="240"/>
      <c r="L69" s="240"/>
      <c r="M69" s="221"/>
    </row>
    <row r="70" spans="1:15" s="245" customFormat="1" ht="13" customHeight="1" x14ac:dyDescent="0.3">
      <c r="A70" s="241" t="s">
        <v>86</v>
      </c>
      <c r="B70" s="242"/>
      <c r="C70" s="243"/>
      <c r="D70" s="243"/>
      <c r="E70" s="243"/>
      <c r="F70" s="243"/>
      <c r="G70" s="243"/>
      <c r="H70" s="243"/>
      <c r="I70" s="243"/>
      <c r="J70" s="243"/>
      <c r="K70" s="243"/>
      <c r="L70" s="243"/>
      <c r="M70" s="244"/>
      <c r="O70" s="286"/>
    </row>
    <row r="71" spans="1:15" s="245" customFormat="1" ht="34" customHeight="1" x14ac:dyDescent="0.3">
      <c r="A71" s="482" t="s">
        <v>286</v>
      </c>
      <c r="B71" s="483"/>
      <c r="C71" s="483"/>
      <c r="D71" s="483"/>
      <c r="E71" s="483"/>
      <c r="F71" s="483"/>
      <c r="G71" s="483"/>
      <c r="H71" s="483"/>
      <c r="I71" s="483"/>
      <c r="J71" s="483"/>
      <c r="K71" s="483"/>
      <c r="L71" s="483"/>
      <c r="M71" s="246"/>
      <c r="O71" s="286"/>
    </row>
    <row r="72" spans="1:15" s="245" customFormat="1" ht="14.15" customHeight="1" x14ac:dyDescent="0.3">
      <c r="A72" s="357"/>
      <c r="B72" s="260"/>
      <c r="C72" s="260"/>
      <c r="D72" s="260"/>
      <c r="E72" s="260"/>
      <c r="F72" s="260"/>
      <c r="G72" s="260"/>
      <c r="H72" s="260"/>
      <c r="I72" s="260"/>
      <c r="J72" s="260"/>
      <c r="K72" s="260"/>
      <c r="L72" s="260"/>
      <c r="M72" s="246"/>
      <c r="O72" s="286"/>
    </row>
    <row r="73" spans="1:15" s="245" customFormat="1" ht="17.149999999999999" customHeight="1" x14ac:dyDescent="0.3">
      <c r="A73" s="478" t="s">
        <v>209</v>
      </c>
      <c r="B73" s="479"/>
      <c r="C73" s="479"/>
      <c r="D73" s="479"/>
      <c r="E73" s="479"/>
      <c r="F73" s="480"/>
      <c r="G73" s="247" t="s">
        <v>35</v>
      </c>
      <c r="H73" s="248"/>
      <c r="I73" s="248"/>
      <c r="J73" s="248"/>
      <c r="K73" s="248"/>
      <c r="L73" s="248"/>
      <c r="M73" s="246"/>
      <c r="O73" s="286"/>
    </row>
    <row r="74" spans="1:15" s="245" customFormat="1" ht="17.149999999999999" customHeight="1" x14ac:dyDescent="0.3">
      <c r="A74" s="287"/>
      <c r="B74" s="249"/>
      <c r="C74" s="481" t="s">
        <v>216</v>
      </c>
      <c r="D74" s="481"/>
      <c r="E74" s="481"/>
      <c r="F74" s="481"/>
      <c r="G74" s="481"/>
      <c r="H74" s="481"/>
      <c r="I74" s="481"/>
      <c r="J74" s="481"/>
      <c r="K74" s="481"/>
      <c r="L74" s="249"/>
      <c r="M74" s="246"/>
      <c r="O74" s="286"/>
    </row>
    <row r="75" spans="1:15" ht="17.149999999999999" customHeight="1" x14ac:dyDescent="0.3">
      <c r="A75" s="250"/>
      <c r="B75" s="249"/>
      <c r="C75" s="481"/>
      <c r="D75" s="481"/>
      <c r="E75" s="481"/>
      <c r="F75" s="481"/>
      <c r="G75" s="481"/>
      <c r="H75" s="481"/>
      <c r="I75" s="481"/>
      <c r="J75" s="481"/>
      <c r="K75" s="481"/>
      <c r="L75" s="249"/>
      <c r="M75" s="171"/>
      <c r="O75" s="155"/>
    </row>
    <row r="76" spans="1:15" ht="13" customHeight="1" x14ac:dyDescent="0.25">
      <c r="A76" s="251" t="s">
        <v>7</v>
      </c>
      <c r="B76" s="109" t="s">
        <v>217</v>
      </c>
      <c r="M76" s="252"/>
      <c r="N76" s="253"/>
    </row>
    <row r="77" spans="1:15" s="245" customFormat="1" ht="13" customHeight="1" x14ac:dyDescent="0.25">
      <c r="A77" s="254"/>
      <c r="B77" s="111"/>
      <c r="C77" s="108" t="s">
        <v>104</v>
      </c>
      <c r="D77" s="108" t="s">
        <v>193</v>
      </c>
      <c r="E77" s="108" t="s">
        <v>194</v>
      </c>
      <c r="F77" s="108" t="s">
        <v>195</v>
      </c>
      <c r="G77" s="108" t="s">
        <v>272</v>
      </c>
      <c r="H77" s="108" t="s">
        <v>272</v>
      </c>
      <c r="I77" s="108" t="s">
        <v>272</v>
      </c>
      <c r="J77" s="108" t="s">
        <v>272</v>
      </c>
      <c r="K77" s="108" t="s">
        <v>272</v>
      </c>
      <c r="L77" s="255" t="s">
        <v>198</v>
      </c>
      <c r="M77" s="256"/>
    </row>
    <row r="78" spans="1:15" ht="13" customHeight="1" x14ac:dyDescent="0.25">
      <c r="A78" s="257"/>
      <c r="B78" s="258" t="s">
        <v>12</v>
      </c>
      <c r="C78" s="259"/>
      <c r="D78" s="259"/>
      <c r="E78" s="259"/>
      <c r="F78" s="259"/>
      <c r="G78" s="423"/>
      <c r="H78" s="423"/>
      <c r="I78" s="423"/>
      <c r="J78" s="423"/>
      <c r="K78" s="423"/>
      <c r="L78" s="424"/>
      <c r="M78" s="252"/>
    </row>
    <row r="79" spans="1:15" ht="13" customHeight="1" x14ac:dyDescent="0.25">
      <c r="A79" s="236"/>
      <c r="B79" s="258" t="s">
        <v>13</v>
      </c>
      <c r="C79" s="259"/>
      <c r="D79" s="259"/>
      <c r="E79" s="259"/>
      <c r="F79" s="259"/>
      <c r="G79" s="423"/>
      <c r="H79" s="423"/>
      <c r="I79" s="423"/>
      <c r="J79" s="423"/>
      <c r="K79" s="423"/>
      <c r="L79" s="424"/>
      <c r="M79" s="252"/>
    </row>
    <row r="80" spans="1:15" ht="13" customHeight="1" x14ac:dyDescent="0.25">
      <c r="A80" s="257"/>
      <c r="B80" s="258" t="s">
        <v>14</v>
      </c>
      <c r="C80" s="259"/>
      <c r="D80" s="259"/>
      <c r="E80" s="259"/>
      <c r="F80" s="259"/>
      <c r="G80" s="423"/>
      <c r="H80" s="423"/>
      <c r="I80" s="423"/>
      <c r="J80" s="423"/>
      <c r="K80" s="423"/>
      <c r="L80" s="424"/>
      <c r="M80" s="252"/>
    </row>
    <row r="81" spans="1:14" ht="13" customHeight="1" x14ac:dyDescent="0.25">
      <c r="A81" s="257"/>
      <c r="B81" s="258" t="s">
        <v>15</v>
      </c>
      <c r="C81" s="259"/>
      <c r="D81" s="259"/>
      <c r="E81" s="259"/>
      <c r="F81" s="259"/>
      <c r="G81" s="423"/>
      <c r="H81" s="423"/>
      <c r="I81" s="423"/>
      <c r="J81" s="423"/>
      <c r="K81" s="423"/>
      <c r="L81" s="424"/>
      <c r="M81" s="252"/>
    </row>
    <row r="82" spans="1:14" ht="13" customHeight="1" x14ac:dyDescent="0.25">
      <c r="A82" s="257"/>
      <c r="B82" s="258" t="s">
        <v>20</v>
      </c>
      <c r="C82" s="259"/>
      <c r="D82" s="259"/>
      <c r="E82" s="259"/>
      <c r="F82" s="259"/>
      <c r="G82" s="423"/>
      <c r="H82" s="423"/>
      <c r="I82" s="423"/>
      <c r="J82" s="423"/>
      <c r="K82" s="423"/>
      <c r="L82" s="424"/>
      <c r="M82" s="252"/>
    </row>
    <row r="83" spans="1:14" ht="13" customHeight="1" x14ac:dyDescent="0.25">
      <c r="A83" s="257"/>
      <c r="B83" s="260" t="s">
        <v>21</v>
      </c>
      <c r="C83" s="259"/>
      <c r="D83" s="259"/>
      <c r="E83" s="259"/>
      <c r="F83" s="259"/>
      <c r="G83" s="423"/>
      <c r="H83" s="423"/>
      <c r="I83" s="423"/>
      <c r="J83" s="423"/>
      <c r="K83" s="423"/>
      <c r="L83" s="424"/>
      <c r="M83" s="252"/>
    </row>
    <row r="84" spans="1:14" ht="13" customHeight="1" x14ac:dyDescent="0.25">
      <c r="A84" s="257"/>
      <c r="B84" s="260" t="s">
        <v>22</v>
      </c>
      <c r="C84" s="259"/>
      <c r="D84" s="259"/>
      <c r="E84" s="259"/>
      <c r="F84" s="259"/>
      <c r="G84" s="423"/>
      <c r="H84" s="423"/>
      <c r="I84" s="423"/>
      <c r="J84" s="423"/>
      <c r="K84" s="423"/>
      <c r="L84" s="424"/>
      <c r="M84" s="252"/>
    </row>
    <row r="85" spans="1:14" ht="13" customHeight="1" x14ac:dyDescent="0.25">
      <c r="A85" s="257"/>
      <c r="B85" s="260" t="s">
        <v>23</v>
      </c>
      <c r="C85" s="259"/>
      <c r="D85" s="259"/>
      <c r="E85" s="259"/>
      <c r="F85" s="259"/>
      <c r="G85" s="423"/>
      <c r="H85" s="423"/>
      <c r="I85" s="423"/>
      <c r="J85" s="423"/>
      <c r="K85" s="423"/>
      <c r="L85" s="424"/>
      <c r="M85" s="252"/>
    </row>
    <row r="86" spans="1:14" ht="13" customHeight="1" x14ac:dyDescent="0.25">
      <c r="A86" s="257"/>
      <c r="B86" s="260" t="s">
        <v>24</v>
      </c>
      <c r="C86" s="259"/>
      <c r="D86" s="259"/>
      <c r="E86" s="259"/>
      <c r="F86" s="259"/>
      <c r="G86" s="423"/>
      <c r="H86" s="423"/>
      <c r="I86" s="423"/>
      <c r="J86" s="423"/>
      <c r="K86" s="423"/>
      <c r="L86" s="424"/>
      <c r="M86" s="252"/>
    </row>
    <row r="87" spans="1:14" ht="13" customHeight="1" x14ac:dyDescent="0.25">
      <c r="A87" s="257"/>
      <c r="B87" s="260" t="s">
        <v>25</v>
      </c>
      <c r="C87" s="259"/>
      <c r="D87" s="259"/>
      <c r="E87" s="259"/>
      <c r="F87" s="259"/>
      <c r="G87" s="423"/>
      <c r="H87" s="423"/>
      <c r="I87" s="423"/>
      <c r="J87" s="423"/>
      <c r="K87" s="423"/>
      <c r="L87" s="424"/>
      <c r="M87" s="252"/>
    </row>
    <row r="88" spans="1:14" ht="13" customHeight="1" x14ac:dyDescent="0.25">
      <c r="A88" s="257"/>
      <c r="B88" s="260" t="s">
        <v>26</v>
      </c>
      <c r="C88" s="259"/>
      <c r="D88" s="259"/>
      <c r="E88" s="259"/>
      <c r="F88" s="259"/>
      <c r="G88" s="423"/>
      <c r="H88" s="423"/>
      <c r="I88" s="423"/>
      <c r="J88" s="423"/>
      <c r="K88" s="423"/>
      <c r="L88" s="424"/>
      <c r="M88" s="252"/>
    </row>
    <row r="89" spans="1:14" ht="13" customHeight="1" x14ac:dyDescent="0.25">
      <c r="A89" s="257"/>
      <c r="B89" s="260" t="s">
        <v>27</v>
      </c>
      <c r="C89" s="259"/>
      <c r="D89" s="259"/>
      <c r="E89" s="259"/>
      <c r="F89" s="259"/>
      <c r="G89" s="423"/>
      <c r="H89" s="423"/>
      <c r="I89" s="423"/>
      <c r="J89" s="423"/>
      <c r="K89" s="423"/>
      <c r="L89" s="424"/>
      <c r="M89" s="252"/>
    </row>
    <row r="90" spans="1:14" ht="13" customHeight="1" x14ac:dyDescent="0.25">
      <c r="A90" s="257"/>
      <c r="B90" s="260" t="s">
        <v>28</v>
      </c>
      <c r="C90" s="259"/>
      <c r="D90" s="259"/>
      <c r="E90" s="259"/>
      <c r="F90" s="259"/>
      <c r="G90" s="423"/>
      <c r="H90" s="423"/>
      <c r="I90" s="423"/>
      <c r="J90" s="423"/>
      <c r="K90" s="423"/>
      <c r="L90" s="424"/>
      <c r="M90" s="252"/>
    </row>
    <row r="91" spans="1:14" ht="13" customHeight="1" x14ac:dyDescent="0.25">
      <c r="A91" s="257"/>
      <c r="B91" s="260" t="s">
        <v>29</v>
      </c>
      <c r="C91" s="259"/>
      <c r="D91" s="259"/>
      <c r="E91" s="259"/>
      <c r="F91" s="259"/>
      <c r="G91" s="423"/>
      <c r="H91" s="423"/>
      <c r="I91" s="423"/>
      <c r="J91" s="423"/>
      <c r="K91" s="423"/>
      <c r="L91" s="424"/>
      <c r="M91" s="252"/>
    </row>
    <row r="92" spans="1:14" ht="13" customHeight="1" x14ac:dyDescent="0.25">
      <c r="A92" s="257"/>
      <c r="B92" s="260" t="s">
        <v>30</v>
      </c>
      <c r="C92" s="259"/>
      <c r="D92" s="259"/>
      <c r="E92" s="259"/>
      <c r="F92" s="259"/>
      <c r="G92" s="423"/>
      <c r="H92" s="423"/>
      <c r="I92" s="423"/>
      <c r="J92" s="423"/>
      <c r="K92" s="423"/>
      <c r="L92" s="424"/>
      <c r="M92" s="252"/>
    </row>
    <row r="93" spans="1:14" ht="13" customHeight="1" x14ac:dyDescent="0.25">
      <c r="A93" s="257"/>
      <c r="B93" s="260" t="s">
        <v>31</v>
      </c>
      <c r="C93" s="259"/>
      <c r="D93" s="259"/>
      <c r="E93" s="259"/>
      <c r="F93" s="259"/>
      <c r="G93" s="423"/>
      <c r="H93" s="423"/>
      <c r="I93" s="423"/>
      <c r="J93" s="423"/>
      <c r="K93" s="423"/>
      <c r="L93" s="424"/>
      <c r="M93" s="252"/>
    </row>
    <row r="94" spans="1:14" ht="13" customHeight="1" x14ac:dyDescent="0.25">
      <c r="A94" s="257"/>
      <c r="B94" s="260"/>
      <c r="C94" s="261"/>
      <c r="D94" s="261"/>
      <c r="K94" s="239"/>
      <c r="L94" s="239"/>
      <c r="M94" s="252"/>
      <c r="N94" s="253"/>
    </row>
    <row r="95" spans="1:14" ht="13" customHeight="1" x14ac:dyDescent="0.25">
      <c r="A95" s="197" t="s">
        <v>114</v>
      </c>
      <c r="B95" s="220"/>
      <c r="C95" s="198"/>
      <c r="D95" s="198"/>
      <c r="E95" s="198"/>
      <c r="F95" s="198"/>
      <c r="G95" s="198"/>
      <c r="H95" s="198"/>
      <c r="I95" s="198"/>
      <c r="J95" s="198"/>
      <c r="K95" s="198"/>
      <c r="L95" s="198"/>
      <c r="M95" s="199"/>
      <c r="N95" s="253"/>
    </row>
    <row r="96" spans="1:14" ht="13" customHeight="1" x14ac:dyDescent="0.25">
      <c r="A96" s="262"/>
      <c r="B96" s="202"/>
      <c r="C96" s="226"/>
      <c r="D96" s="226"/>
      <c r="E96" s="226"/>
      <c r="F96" s="226"/>
      <c r="G96" s="226"/>
      <c r="H96" s="226"/>
      <c r="I96" s="226"/>
      <c r="J96" s="226"/>
      <c r="K96" s="226"/>
      <c r="L96" s="226"/>
      <c r="M96" s="171"/>
      <c r="N96" s="253"/>
    </row>
    <row r="97" spans="1:14" ht="13" customHeight="1" x14ac:dyDescent="0.3">
      <c r="A97" s="288"/>
      <c r="B97" s="263"/>
      <c r="C97" s="264"/>
      <c r="D97" s="264"/>
      <c r="E97" s="222"/>
      <c r="F97" s="107" t="s">
        <v>106</v>
      </c>
      <c r="G97" s="226"/>
      <c r="H97" s="226"/>
      <c r="I97" s="226"/>
      <c r="J97" s="226"/>
      <c r="K97" s="226"/>
      <c r="L97" s="226"/>
      <c r="M97" s="171"/>
      <c r="N97" s="253"/>
    </row>
    <row r="98" spans="1:14" ht="13" customHeight="1" x14ac:dyDescent="0.25">
      <c r="A98" s="262"/>
      <c r="B98" s="202"/>
      <c r="C98" s="226"/>
      <c r="D98" s="226"/>
      <c r="E98" s="226"/>
      <c r="F98" s="226"/>
      <c r="G98" s="226"/>
      <c r="H98" s="226"/>
      <c r="I98" s="226"/>
      <c r="J98" s="226"/>
      <c r="K98" s="226"/>
      <c r="L98" s="226"/>
      <c r="M98" s="171"/>
      <c r="N98" s="253"/>
    </row>
    <row r="99" spans="1:14" ht="13" customHeight="1" thickBot="1" x14ac:dyDescent="0.3">
      <c r="A99" s="262"/>
      <c r="B99" s="222"/>
      <c r="C99" s="222"/>
      <c r="D99" s="222"/>
      <c r="E99" s="477" t="str">
        <f>G10</f>
        <v>&lt;Enter Response&gt;</v>
      </c>
      <c r="F99" s="477"/>
      <c r="G99" s="477"/>
      <c r="H99" s="477"/>
      <c r="I99" s="477"/>
      <c r="J99" s="226"/>
      <c r="K99" s="226"/>
      <c r="L99" s="226"/>
      <c r="M99" s="171"/>
      <c r="N99" s="253"/>
    </row>
    <row r="100" spans="1:14" ht="13" customHeight="1" x14ac:dyDescent="0.25">
      <c r="A100" s="262"/>
      <c r="B100" s="222"/>
      <c r="C100" s="222"/>
      <c r="D100" s="222"/>
      <c r="E100" s="202"/>
      <c r="F100" s="226"/>
      <c r="G100" s="226"/>
      <c r="H100" s="226"/>
      <c r="I100" s="226"/>
      <c r="J100" s="226"/>
      <c r="K100" s="226"/>
      <c r="L100" s="226"/>
      <c r="M100" s="171"/>
      <c r="N100" s="253"/>
    </row>
    <row r="101" spans="1:14" ht="13" customHeight="1" x14ac:dyDescent="0.25">
      <c r="A101" s="236"/>
      <c r="B101" s="222"/>
      <c r="C101" s="222"/>
      <c r="D101" s="222"/>
      <c r="E101" s="202"/>
      <c r="F101" s="226"/>
      <c r="G101" s="265" t="s">
        <v>107</v>
      </c>
      <c r="H101" s="226"/>
      <c r="I101" s="226"/>
      <c r="J101" s="226"/>
      <c r="K101" s="226"/>
      <c r="L101" s="226"/>
      <c r="M101" s="171"/>
      <c r="N101" s="253"/>
    </row>
    <row r="102" spans="1:14" ht="13" customHeight="1" x14ac:dyDescent="0.25">
      <c r="A102" s="262"/>
      <c r="B102" s="202"/>
      <c r="C102" s="226"/>
      <c r="D102" s="226"/>
      <c r="E102" s="226"/>
      <c r="F102" s="226"/>
      <c r="G102" s="226"/>
      <c r="H102" s="226"/>
      <c r="I102" s="226"/>
      <c r="J102" s="226"/>
      <c r="K102" s="226"/>
      <c r="L102" s="226"/>
      <c r="M102" s="171"/>
      <c r="N102" s="253"/>
    </row>
    <row r="103" spans="1:14" ht="13" customHeight="1" x14ac:dyDescent="0.25">
      <c r="A103" s="288"/>
      <c r="B103" s="263"/>
      <c r="C103" s="264"/>
      <c r="D103" s="264"/>
      <c r="E103" s="264"/>
      <c r="F103" s="266" t="s">
        <v>113</v>
      </c>
      <c r="G103" s="226"/>
      <c r="H103" s="226"/>
      <c r="I103" s="226"/>
      <c r="J103" s="226"/>
      <c r="K103" s="226"/>
      <c r="L103" s="226"/>
      <c r="M103" s="171"/>
      <c r="N103" s="253"/>
    </row>
    <row r="104" spans="1:14" ht="13" customHeight="1" x14ac:dyDescent="0.25">
      <c r="A104" s="262"/>
      <c r="B104" s="202"/>
      <c r="C104" s="226"/>
      <c r="D104" s="226"/>
      <c r="E104" s="226"/>
      <c r="F104" s="226"/>
      <c r="G104" s="226"/>
      <c r="H104" s="226"/>
      <c r="I104" s="226"/>
      <c r="J104" s="226"/>
      <c r="K104" s="226"/>
      <c r="L104" s="226"/>
      <c r="M104" s="171"/>
      <c r="N104" s="253"/>
    </row>
    <row r="105" spans="1:14" ht="13" customHeight="1" x14ac:dyDescent="0.25">
      <c r="A105" s="288"/>
      <c r="B105" s="267"/>
      <c r="C105" s="264"/>
      <c r="D105" s="264"/>
      <c r="E105" s="239" t="s">
        <v>304</v>
      </c>
      <c r="F105" s="226"/>
      <c r="G105" s="226"/>
      <c r="H105" s="226"/>
      <c r="I105" s="226"/>
      <c r="J105" s="222"/>
      <c r="K105" s="226"/>
      <c r="L105" s="226"/>
      <c r="M105" s="171"/>
      <c r="N105" s="253"/>
    </row>
    <row r="106" spans="1:14" ht="13" customHeight="1" x14ac:dyDescent="0.25">
      <c r="A106" s="262"/>
      <c r="B106" s="202"/>
      <c r="C106" s="226"/>
      <c r="D106" s="226"/>
      <c r="E106" s="226"/>
      <c r="F106" s="226"/>
      <c r="G106" s="226"/>
      <c r="H106" s="226"/>
      <c r="I106" s="226"/>
      <c r="J106" s="222"/>
      <c r="K106" s="226"/>
      <c r="L106" s="226"/>
      <c r="M106" s="171"/>
      <c r="N106" s="253"/>
    </row>
    <row r="107" spans="1:14" ht="13" customHeight="1" x14ac:dyDescent="0.25">
      <c r="A107" s="262"/>
      <c r="B107" s="222"/>
      <c r="C107" s="222"/>
      <c r="D107" s="222"/>
      <c r="E107" s="239" t="s">
        <v>108</v>
      </c>
      <c r="G107" s="474" t="s">
        <v>33</v>
      </c>
      <c r="H107" s="475"/>
      <c r="I107" s="226"/>
      <c r="J107" s="222"/>
      <c r="K107" s="226"/>
      <c r="L107" s="226"/>
      <c r="M107" s="171"/>
      <c r="N107" s="253"/>
    </row>
    <row r="108" spans="1:14" ht="13" customHeight="1" x14ac:dyDescent="0.25">
      <c r="A108" s="262"/>
      <c r="B108" s="222"/>
      <c r="C108" s="222"/>
      <c r="D108" s="222"/>
      <c r="E108" s="239" t="s">
        <v>109</v>
      </c>
      <c r="G108" s="474" t="s">
        <v>33</v>
      </c>
      <c r="H108" s="475"/>
      <c r="I108" s="226"/>
      <c r="J108" s="222"/>
      <c r="K108" s="226"/>
      <c r="L108" s="226"/>
      <c r="M108" s="171"/>
      <c r="N108" s="253"/>
    </row>
    <row r="109" spans="1:14" ht="13" customHeight="1" x14ac:dyDescent="0.25">
      <c r="A109" s="262"/>
      <c r="B109" s="222"/>
      <c r="C109" s="222"/>
      <c r="D109" s="222"/>
      <c r="E109" s="239" t="s">
        <v>110</v>
      </c>
      <c r="G109" s="471" t="s">
        <v>33</v>
      </c>
      <c r="H109" s="472"/>
      <c r="I109" s="226"/>
      <c r="J109" s="222"/>
      <c r="K109" s="226"/>
      <c r="L109" s="226"/>
      <c r="M109" s="171"/>
      <c r="N109" s="253"/>
    </row>
    <row r="110" spans="1:14" ht="13" customHeight="1" x14ac:dyDescent="0.25">
      <c r="A110" s="262"/>
      <c r="B110" s="222"/>
      <c r="C110" s="222"/>
      <c r="D110" s="222"/>
      <c r="E110" s="239" t="s">
        <v>111</v>
      </c>
      <c r="G110" s="463" t="s">
        <v>33</v>
      </c>
      <c r="H110" s="464"/>
      <c r="I110" s="226"/>
      <c r="J110" s="222"/>
      <c r="K110" s="226"/>
      <c r="L110" s="226"/>
      <c r="M110" s="171"/>
      <c r="N110" s="253"/>
    </row>
    <row r="111" spans="1:14" ht="13" customHeight="1" x14ac:dyDescent="0.25">
      <c r="A111" s="262"/>
      <c r="B111" s="222"/>
      <c r="C111" s="222"/>
      <c r="D111" s="222"/>
      <c r="E111" s="128"/>
      <c r="F111" s="226"/>
      <c r="G111" s="226"/>
      <c r="H111" s="226"/>
      <c r="I111" s="226"/>
      <c r="J111" s="226"/>
      <c r="K111" s="226"/>
      <c r="L111" s="226"/>
      <c r="M111" s="171"/>
      <c r="N111" s="253"/>
    </row>
    <row r="112" spans="1:14" s="21" customFormat="1" ht="38.5" customHeight="1" x14ac:dyDescent="0.25">
      <c r="A112" s="262"/>
      <c r="C112" s="462" t="s">
        <v>305</v>
      </c>
      <c r="D112" s="462"/>
      <c r="E112" s="462"/>
      <c r="F112" s="462"/>
      <c r="G112" s="462"/>
      <c r="H112" s="462"/>
      <c r="I112" s="462"/>
      <c r="J112" s="462"/>
      <c r="K112" s="462"/>
      <c r="L112" s="462"/>
      <c r="M112" s="171"/>
      <c r="N112" s="239"/>
    </row>
    <row r="113" spans="1:14" ht="13" customHeight="1" x14ac:dyDescent="0.25">
      <c r="A113" s="262"/>
      <c r="B113" s="222"/>
      <c r="C113" s="222"/>
      <c r="D113" s="222"/>
      <c r="E113" s="202"/>
      <c r="F113" s="226"/>
      <c r="G113" s="226"/>
      <c r="H113" s="226"/>
      <c r="I113" s="226"/>
      <c r="J113" s="226"/>
      <c r="K113" s="226"/>
      <c r="L113" s="226"/>
      <c r="M113" s="171"/>
      <c r="N113" s="253"/>
    </row>
    <row r="114" spans="1:14" ht="13" customHeight="1" x14ac:dyDescent="0.25">
      <c r="A114" s="262"/>
      <c r="B114" s="222"/>
      <c r="C114" s="222"/>
      <c r="D114" s="222"/>
      <c r="E114" s="239" t="s">
        <v>112</v>
      </c>
      <c r="G114" s="474" t="s">
        <v>33</v>
      </c>
      <c r="H114" s="475"/>
      <c r="I114" s="226"/>
      <c r="J114" s="222"/>
      <c r="K114" s="226"/>
      <c r="L114" s="226"/>
      <c r="M114" s="171"/>
      <c r="N114" s="253"/>
    </row>
    <row r="115" spans="1:14" ht="13" customHeight="1" x14ac:dyDescent="0.25">
      <c r="A115" s="262"/>
      <c r="B115" s="222"/>
      <c r="C115" s="222"/>
      <c r="D115" s="222"/>
      <c r="E115" s="239" t="s">
        <v>109</v>
      </c>
      <c r="G115" s="474" t="s">
        <v>33</v>
      </c>
      <c r="H115" s="475"/>
      <c r="I115" s="226"/>
      <c r="J115" s="222"/>
      <c r="K115" s="226"/>
      <c r="L115" s="226"/>
      <c r="M115" s="171"/>
      <c r="N115" s="253"/>
    </row>
    <row r="116" spans="1:14" ht="13" customHeight="1" x14ac:dyDescent="0.25">
      <c r="A116" s="262"/>
      <c r="B116" s="222"/>
      <c r="C116" s="222"/>
      <c r="D116" s="222"/>
      <c r="E116" s="439"/>
      <c r="F116" s="439"/>
      <c r="G116" s="439"/>
      <c r="H116" s="439"/>
      <c r="I116" s="439"/>
      <c r="J116" s="222"/>
      <c r="K116" s="226"/>
      <c r="L116" s="226"/>
      <c r="M116" s="171"/>
      <c r="N116" s="253"/>
    </row>
    <row r="117" spans="1:14" ht="13" customHeight="1" x14ac:dyDescent="0.3">
      <c r="A117" s="84" t="s">
        <v>323</v>
      </c>
      <c r="B117" s="85"/>
      <c r="C117" s="85"/>
      <c r="D117" s="85"/>
      <c r="E117" s="85"/>
      <c r="F117" s="85"/>
      <c r="G117" s="85"/>
      <c r="H117" s="85"/>
      <c r="I117" s="85"/>
      <c r="J117" s="85"/>
      <c r="K117" s="85"/>
      <c r="L117" s="85"/>
      <c r="M117" s="86"/>
      <c r="N117" s="253"/>
    </row>
    <row r="118" spans="1:14" ht="13" customHeight="1" x14ac:dyDescent="0.3">
      <c r="A118" s="442"/>
      <c r="B118" s="443"/>
      <c r="C118" s="443"/>
      <c r="D118" s="443"/>
      <c r="E118" s="443"/>
      <c r="F118" s="443"/>
      <c r="G118" s="443"/>
      <c r="H118" s="443"/>
      <c r="I118" s="443"/>
      <c r="J118" s="443"/>
      <c r="K118" s="443"/>
      <c r="L118" s="443"/>
      <c r="M118" s="444"/>
      <c r="N118" s="253"/>
    </row>
    <row r="119" spans="1:14" ht="13" customHeight="1" x14ac:dyDescent="0.25">
      <c r="A119" s="262"/>
      <c r="B119" s="222"/>
      <c r="C119" s="222"/>
      <c r="D119" s="222"/>
      <c r="E119" s="487" t="s">
        <v>311</v>
      </c>
      <c r="F119" s="488"/>
      <c r="G119" s="488"/>
      <c r="H119" s="488"/>
      <c r="I119" s="488"/>
      <c r="J119" s="488"/>
      <c r="K119" s="226"/>
      <c r="L119" s="226"/>
      <c r="M119" s="171"/>
      <c r="N119" s="253"/>
    </row>
    <row r="120" spans="1:14" ht="51.5" customHeight="1" x14ac:dyDescent="0.25">
      <c r="A120" s="262"/>
      <c r="B120" s="462" t="s">
        <v>312</v>
      </c>
      <c r="C120" s="462"/>
      <c r="D120" s="462"/>
      <c r="E120" s="462"/>
      <c r="F120" s="462"/>
      <c r="G120" s="462"/>
      <c r="H120" s="462"/>
      <c r="I120" s="462"/>
      <c r="J120" s="462"/>
      <c r="K120" s="462"/>
      <c r="L120" s="462"/>
      <c r="M120" s="171"/>
      <c r="N120" s="253"/>
    </row>
    <row r="121" spans="1:14" ht="39" customHeight="1" x14ac:dyDescent="0.25">
      <c r="A121" s="262"/>
      <c r="B121" s="462" t="s">
        <v>313</v>
      </c>
      <c r="C121" s="490"/>
      <c r="D121" s="490"/>
      <c r="E121" s="490"/>
      <c r="F121" s="490"/>
      <c r="G121" s="490"/>
      <c r="H121" s="490"/>
      <c r="I121" s="490"/>
      <c r="J121" s="490"/>
      <c r="K121" s="490"/>
      <c r="L121" s="490"/>
      <c r="M121" s="171"/>
      <c r="N121" s="253"/>
    </row>
    <row r="122" spans="1:14" ht="35" customHeight="1" x14ac:dyDescent="0.25">
      <c r="A122" s="262"/>
      <c r="B122" s="441" t="s">
        <v>2</v>
      </c>
      <c r="C122" s="484" t="s">
        <v>315</v>
      </c>
      <c r="D122" s="484"/>
      <c r="E122" s="484"/>
      <c r="F122" s="484"/>
      <c r="G122" s="484"/>
      <c r="H122" s="484"/>
      <c r="I122" s="484"/>
      <c r="J122" s="484"/>
      <c r="K122" s="484"/>
      <c r="L122" s="484"/>
      <c r="M122" s="171"/>
      <c r="N122" s="253"/>
    </row>
    <row r="123" spans="1:14" ht="22" customHeight="1" x14ac:dyDescent="0.25">
      <c r="A123" s="262"/>
      <c r="B123" s="440" t="s">
        <v>3</v>
      </c>
      <c r="C123" s="485" t="s">
        <v>314</v>
      </c>
      <c r="D123" s="485"/>
      <c r="E123" s="485"/>
      <c r="F123" s="485"/>
      <c r="G123" s="485"/>
      <c r="H123" s="485"/>
      <c r="I123" s="485"/>
      <c r="J123" s="485"/>
      <c r="K123" s="485"/>
      <c r="L123" s="485"/>
      <c r="M123" s="171"/>
      <c r="N123" s="253"/>
    </row>
    <row r="124" spans="1:14" ht="7.5" customHeight="1" x14ac:dyDescent="0.25">
      <c r="A124" s="262"/>
      <c r="B124" s="222"/>
      <c r="C124" s="222"/>
      <c r="D124" s="222"/>
      <c r="E124" s="439"/>
      <c r="F124" s="439"/>
      <c r="G124" s="439"/>
      <c r="H124" s="439"/>
      <c r="I124" s="439"/>
      <c r="J124" s="222"/>
      <c r="K124" s="226"/>
      <c r="L124" s="226"/>
      <c r="M124" s="171"/>
      <c r="N124" s="253"/>
    </row>
    <row r="125" spans="1:14" ht="13" customHeight="1" x14ac:dyDescent="0.25">
      <c r="A125" s="262"/>
      <c r="B125" s="486" t="s">
        <v>316</v>
      </c>
      <c r="C125" s="486"/>
      <c r="D125" s="486"/>
      <c r="E125" s="486"/>
      <c r="F125" s="486"/>
      <c r="G125" s="486"/>
      <c r="H125" s="486"/>
      <c r="I125" s="486"/>
      <c r="J125" s="486"/>
      <c r="K125" s="486"/>
      <c r="L125" s="486"/>
      <c r="M125" s="171"/>
      <c r="N125" s="253"/>
    </row>
    <row r="126" spans="1:14" ht="13" customHeight="1" x14ac:dyDescent="0.25">
      <c r="A126" s="262"/>
      <c r="B126" s="222"/>
      <c r="C126" s="222"/>
      <c r="D126" s="222"/>
      <c r="E126" s="439"/>
      <c r="F126" s="439"/>
      <c r="G126" s="439"/>
      <c r="H126" s="439"/>
      <c r="I126" s="439"/>
      <c r="J126" s="222"/>
      <c r="K126" s="226"/>
      <c r="L126" s="226"/>
      <c r="M126" s="171"/>
      <c r="N126" s="253"/>
    </row>
    <row r="127" spans="1:14" ht="13" customHeight="1" x14ac:dyDescent="0.25">
      <c r="A127" s="262"/>
      <c r="B127" s="222"/>
      <c r="C127" s="489" t="s">
        <v>309</v>
      </c>
      <c r="D127" s="489"/>
      <c r="E127" s="489" t="s">
        <v>317</v>
      </c>
      <c r="F127" s="489"/>
      <c r="G127" s="489" t="s">
        <v>318</v>
      </c>
      <c r="H127" s="489"/>
      <c r="I127" s="489"/>
      <c r="J127" s="489"/>
      <c r="K127" s="489"/>
      <c r="L127" s="489"/>
      <c r="M127" s="171"/>
      <c r="N127" s="253"/>
    </row>
    <row r="128" spans="1:14" ht="17" customHeight="1" x14ac:dyDescent="0.25">
      <c r="A128" s="262"/>
      <c r="B128" s="222"/>
      <c r="C128" s="453"/>
      <c r="D128" s="453"/>
      <c r="E128" s="453"/>
      <c r="F128" s="453"/>
      <c r="G128" s="453"/>
      <c r="H128" s="453"/>
      <c r="I128" s="453"/>
      <c r="J128" s="453"/>
      <c r="K128" s="453"/>
      <c r="L128" s="453"/>
      <c r="M128" s="171"/>
      <c r="N128" s="253"/>
    </row>
    <row r="129" spans="1:14" ht="17" customHeight="1" x14ac:dyDescent="0.25">
      <c r="A129" s="262"/>
      <c r="B129" s="222"/>
      <c r="C129" s="453"/>
      <c r="D129" s="453"/>
      <c r="E129" s="453"/>
      <c r="F129" s="453"/>
      <c r="G129" s="453"/>
      <c r="H129" s="453"/>
      <c r="I129" s="453"/>
      <c r="J129" s="453"/>
      <c r="K129" s="453"/>
      <c r="L129" s="453"/>
      <c r="M129" s="171"/>
      <c r="N129" s="253"/>
    </row>
    <row r="130" spans="1:14" ht="17" customHeight="1" x14ac:dyDescent="0.25">
      <c r="A130" s="262"/>
      <c r="B130" s="222"/>
      <c r="C130" s="453"/>
      <c r="D130" s="453"/>
      <c r="E130" s="453"/>
      <c r="F130" s="453"/>
      <c r="G130" s="453"/>
      <c r="H130" s="453"/>
      <c r="I130" s="453"/>
      <c r="J130" s="453"/>
      <c r="K130" s="453"/>
      <c r="L130" s="453"/>
      <c r="M130" s="171"/>
      <c r="N130" s="253"/>
    </row>
    <row r="131" spans="1:14" ht="17" customHeight="1" x14ac:dyDescent="0.25">
      <c r="A131" s="262"/>
      <c r="B131" s="222"/>
      <c r="C131" s="453"/>
      <c r="D131" s="453"/>
      <c r="E131" s="453"/>
      <c r="F131" s="453"/>
      <c r="G131" s="453"/>
      <c r="H131" s="453"/>
      <c r="I131" s="453"/>
      <c r="J131" s="453"/>
      <c r="K131" s="453"/>
      <c r="L131" s="453"/>
      <c r="M131" s="171"/>
      <c r="N131" s="253"/>
    </row>
    <row r="132" spans="1:14" ht="17" customHeight="1" x14ac:dyDescent="0.25">
      <c r="A132" s="262"/>
      <c r="B132" s="222"/>
      <c r="C132" s="453"/>
      <c r="D132" s="453"/>
      <c r="E132" s="453"/>
      <c r="F132" s="453"/>
      <c r="G132" s="453"/>
      <c r="H132" s="453"/>
      <c r="I132" s="453"/>
      <c r="J132" s="453"/>
      <c r="K132" s="453"/>
      <c r="L132" s="453"/>
      <c r="M132" s="171"/>
      <c r="N132" s="253"/>
    </row>
    <row r="133" spans="1:14" ht="17" customHeight="1" x14ac:dyDescent="0.25">
      <c r="A133" s="262"/>
      <c r="B133" s="222"/>
      <c r="C133" s="453"/>
      <c r="D133" s="453"/>
      <c r="E133" s="453"/>
      <c r="F133" s="453"/>
      <c r="G133" s="453"/>
      <c r="H133" s="453"/>
      <c r="I133" s="453"/>
      <c r="J133" s="453"/>
      <c r="K133" s="453"/>
      <c r="L133" s="453"/>
      <c r="M133" s="171"/>
      <c r="N133" s="253"/>
    </row>
    <row r="134" spans="1:14" ht="17" customHeight="1" x14ac:dyDescent="0.25">
      <c r="A134" s="262"/>
      <c r="B134" s="222"/>
      <c r="C134" s="453"/>
      <c r="D134" s="453"/>
      <c r="E134" s="453"/>
      <c r="F134" s="453"/>
      <c r="G134" s="453"/>
      <c r="H134" s="453"/>
      <c r="I134" s="453"/>
      <c r="J134" s="453"/>
      <c r="K134" s="453"/>
      <c r="L134" s="453"/>
      <c r="M134" s="171"/>
      <c r="N134" s="253"/>
    </row>
    <row r="135" spans="1:14" ht="17" customHeight="1" x14ac:dyDescent="0.25">
      <c r="A135" s="262"/>
      <c r="B135" s="222"/>
      <c r="C135" s="453"/>
      <c r="D135" s="453"/>
      <c r="E135" s="453"/>
      <c r="F135" s="453"/>
      <c r="G135" s="453"/>
      <c r="H135" s="453"/>
      <c r="I135" s="453"/>
      <c r="J135" s="453"/>
      <c r="K135" s="453"/>
      <c r="L135" s="453"/>
      <c r="M135" s="171"/>
      <c r="N135" s="253"/>
    </row>
    <row r="136" spans="1:14" ht="17" customHeight="1" x14ac:dyDescent="0.25">
      <c r="A136" s="262"/>
      <c r="B136" s="222"/>
      <c r="C136" s="453"/>
      <c r="D136" s="453"/>
      <c r="E136" s="453"/>
      <c r="F136" s="453"/>
      <c r="G136" s="453"/>
      <c r="H136" s="453"/>
      <c r="I136" s="453"/>
      <c r="J136" s="453"/>
      <c r="K136" s="453"/>
      <c r="L136" s="453"/>
      <c r="M136" s="171"/>
      <c r="N136" s="253"/>
    </row>
    <row r="137" spans="1:14" ht="17" customHeight="1" x14ac:dyDescent="0.25">
      <c r="A137" s="262"/>
      <c r="B137" s="222"/>
      <c r="C137" s="453"/>
      <c r="D137" s="453"/>
      <c r="E137" s="453"/>
      <c r="F137" s="453"/>
      <c r="G137" s="453"/>
      <c r="H137" s="453"/>
      <c r="I137" s="453"/>
      <c r="J137" s="453"/>
      <c r="K137" s="453"/>
      <c r="L137" s="453"/>
      <c r="M137" s="171"/>
      <c r="N137" s="253"/>
    </row>
    <row r="138" spans="1:14" ht="13" customHeight="1" x14ac:dyDescent="0.25">
      <c r="A138" s="262"/>
      <c r="B138" s="222"/>
      <c r="C138" s="222"/>
      <c r="D138" s="222"/>
      <c r="E138" s="439"/>
      <c r="J138" s="222"/>
      <c r="K138" s="226"/>
      <c r="L138" s="226"/>
      <c r="M138" s="171"/>
      <c r="N138" s="253"/>
    </row>
    <row r="139" spans="1:14" ht="36" customHeight="1" x14ac:dyDescent="0.25">
      <c r="A139" s="262"/>
      <c r="B139" s="462" t="s">
        <v>319</v>
      </c>
      <c r="C139" s="462"/>
      <c r="D139" s="462"/>
      <c r="E139" s="462"/>
      <c r="F139" s="462"/>
      <c r="G139" s="462"/>
      <c r="H139" s="462"/>
      <c r="I139" s="462"/>
      <c r="J139" s="462"/>
      <c r="K139" s="462"/>
      <c r="L139" s="462"/>
      <c r="M139" s="171"/>
      <c r="N139" s="253"/>
    </row>
    <row r="140" spans="1:14" ht="49" customHeight="1" x14ac:dyDescent="0.25">
      <c r="A140" s="262"/>
      <c r="B140" s="462" t="s">
        <v>324</v>
      </c>
      <c r="C140" s="462"/>
      <c r="D140" s="462"/>
      <c r="E140" s="462"/>
      <c r="F140" s="462"/>
      <c r="G140" s="462"/>
      <c r="H140" s="462"/>
      <c r="I140" s="462"/>
      <c r="J140" s="462"/>
      <c r="K140" s="462"/>
      <c r="L140" s="462"/>
      <c r="M140" s="171"/>
      <c r="N140" s="253"/>
    </row>
    <row r="141" spans="1:14" ht="20" customHeight="1" thickBot="1" x14ac:dyDescent="0.3">
      <c r="A141" s="262"/>
      <c r="B141" s="222"/>
      <c r="C141" s="222"/>
      <c r="D141" s="222"/>
      <c r="E141" s="439"/>
      <c r="I141" s="495"/>
      <c r="J141" s="495"/>
      <c r="K141" s="495"/>
      <c r="L141" s="226"/>
      <c r="M141" s="171"/>
      <c r="N141" s="253"/>
    </row>
    <row r="142" spans="1:14" ht="13" customHeight="1" x14ac:dyDescent="0.25">
      <c r="A142" s="262"/>
      <c r="B142" s="222"/>
      <c r="C142" s="222"/>
      <c r="D142" s="222"/>
      <c r="E142" s="439"/>
      <c r="I142" s="496" t="s">
        <v>320</v>
      </c>
      <c r="J142" s="496"/>
      <c r="K142" s="496"/>
      <c r="L142" s="226"/>
      <c r="M142" s="171"/>
      <c r="N142" s="253"/>
    </row>
    <row r="143" spans="1:14" ht="20" customHeight="1" thickBot="1" x14ac:dyDescent="0.3">
      <c r="A143" s="262"/>
      <c r="B143" s="222"/>
      <c r="C143" s="222"/>
      <c r="D143" s="222"/>
      <c r="E143" s="439"/>
      <c r="I143" s="495"/>
      <c r="J143" s="495"/>
      <c r="K143" s="495"/>
      <c r="L143" s="226"/>
      <c r="M143" s="171"/>
      <c r="N143" s="253"/>
    </row>
    <row r="144" spans="1:14" ht="13" customHeight="1" x14ac:dyDescent="0.25">
      <c r="A144" s="262"/>
      <c r="B144" s="222"/>
      <c r="C144" s="222"/>
      <c r="D144" s="222"/>
      <c r="E144" s="439"/>
      <c r="I144" s="496" t="s">
        <v>321</v>
      </c>
      <c r="J144" s="496"/>
      <c r="K144" s="496"/>
      <c r="L144" s="226"/>
      <c r="M144" s="171"/>
      <c r="N144" s="253"/>
    </row>
    <row r="145" spans="1:14" ht="20" customHeight="1" thickBot="1" x14ac:dyDescent="0.3">
      <c r="A145" s="262"/>
      <c r="B145" s="222"/>
      <c r="C145" s="222"/>
      <c r="D145" s="222"/>
      <c r="E145" s="439"/>
      <c r="I145" s="497"/>
      <c r="J145" s="497"/>
      <c r="K145" s="497"/>
      <c r="L145" s="226"/>
      <c r="M145" s="171"/>
      <c r="N145" s="253"/>
    </row>
    <row r="146" spans="1:14" ht="13" customHeight="1" x14ac:dyDescent="0.25">
      <c r="A146" s="262"/>
      <c r="B146" s="222"/>
      <c r="C146" s="222"/>
      <c r="D146" s="222"/>
      <c r="E146" s="439"/>
      <c r="I146" s="491" t="s">
        <v>322</v>
      </c>
      <c r="J146" s="491"/>
      <c r="K146" s="491"/>
      <c r="L146" s="226"/>
      <c r="M146" s="171"/>
      <c r="N146" s="253"/>
    </row>
    <row r="147" spans="1:14" ht="20" customHeight="1" thickBot="1" x14ac:dyDescent="0.3">
      <c r="A147" s="262"/>
      <c r="B147" s="222"/>
      <c r="C147" s="222"/>
      <c r="D147" s="222"/>
      <c r="E147" s="439"/>
      <c r="I147" s="492"/>
      <c r="J147" s="493"/>
      <c r="K147" s="493"/>
      <c r="L147" s="226"/>
      <c r="M147" s="171"/>
      <c r="N147" s="253"/>
    </row>
    <row r="148" spans="1:14" ht="12.5" customHeight="1" x14ac:dyDescent="0.25">
      <c r="A148" s="262"/>
      <c r="B148" s="222"/>
      <c r="C148" s="222"/>
      <c r="D148" s="222"/>
      <c r="E148" s="439"/>
      <c r="I148" s="494" t="s">
        <v>310</v>
      </c>
      <c r="J148" s="494"/>
      <c r="K148" s="494"/>
      <c r="L148" s="226"/>
      <c r="M148" s="171"/>
      <c r="N148" s="253"/>
    </row>
    <row r="149" spans="1:14" ht="10.5" customHeight="1" thickBot="1" x14ac:dyDescent="0.3">
      <c r="A149" s="408"/>
      <c r="B149" s="409"/>
      <c r="C149" s="409"/>
      <c r="D149" s="409"/>
      <c r="E149" s="410"/>
      <c r="F149" s="411"/>
      <c r="G149" s="411"/>
      <c r="H149" s="411"/>
      <c r="I149" s="411"/>
      <c r="J149" s="409"/>
      <c r="K149" s="412"/>
      <c r="L149" s="412"/>
      <c r="M149" s="413"/>
      <c r="N149" s="253"/>
    </row>
    <row r="150" spans="1:14" ht="13" customHeight="1" x14ac:dyDescent="0.25">
      <c r="A150" s="268"/>
      <c r="B150" s="260"/>
      <c r="C150" s="439"/>
      <c r="D150" s="438"/>
      <c r="M150" s="414" t="s">
        <v>326</v>
      </c>
      <c r="N150" s="253"/>
    </row>
    <row r="151" spans="1:14" ht="13" customHeight="1" x14ac:dyDescent="0.25">
      <c r="A151" s="438"/>
      <c r="B151" s="260"/>
      <c r="C151" s="439"/>
      <c r="D151" s="438"/>
      <c r="F151" s="439"/>
      <c r="G151" s="439"/>
      <c r="H151" s="439"/>
      <c r="I151" s="439"/>
      <c r="J151" s="439"/>
      <c r="K151" s="439"/>
      <c r="L151" s="439"/>
      <c r="M151" s="439"/>
      <c r="N151" s="253"/>
    </row>
    <row r="152" spans="1:14" ht="12.65" hidden="1" customHeight="1" x14ac:dyDescent="0.25">
      <c r="A152" s="170" t="s">
        <v>0</v>
      </c>
      <c r="F152" s="239"/>
      <c r="G152" s="239"/>
      <c r="H152" s="239"/>
      <c r="I152" s="239"/>
      <c r="J152" s="239"/>
      <c r="K152" s="239"/>
      <c r="L152" s="239"/>
      <c r="M152" s="239"/>
      <c r="N152" s="253"/>
    </row>
    <row r="153" spans="1:14" ht="12.65" hidden="1" customHeight="1" x14ac:dyDescent="0.25">
      <c r="F153" s="239"/>
      <c r="G153" s="239"/>
      <c r="H153" s="239"/>
      <c r="I153" s="239"/>
      <c r="J153" s="239"/>
      <c r="K153" s="239"/>
      <c r="L153" s="239"/>
      <c r="M153" s="239"/>
      <c r="N153" s="253"/>
    </row>
    <row r="154" spans="1:14" ht="12.65" hidden="1" customHeight="1" x14ac:dyDescent="0.25">
      <c r="F154" s="239"/>
      <c r="G154" s="239"/>
      <c r="H154" s="239"/>
      <c r="I154" s="239"/>
      <c r="J154" s="239"/>
      <c r="K154" s="239"/>
      <c r="L154" s="239"/>
      <c r="M154" s="239"/>
      <c r="N154" s="253"/>
    </row>
    <row r="155" spans="1:14" ht="12.65" hidden="1" customHeight="1" x14ac:dyDescent="0.25">
      <c r="F155" s="239"/>
      <c r="G155" s="239"/>
      <c r="H155" s="239"/>
      <c r="I155" s="239"/>
      <c r="J155" s="239"/>
      <c r="K155" s="239"/>
      <c r="L155" s="239"/>
      <c r="M155" s="239"/>
      <c r="N155" s="253"/>
    </row>
  </sheetData>
  <sheetProtection algorithmName="SHA-512" hashValue="OkS7Rd++kX6jw7/cfyilMRJPc8bUCGVLvkBj3aYmS3c+OJeC/aaJEf/lzC9uzYxBPLcgAh0UNkjOiUcelBQpbw==" saltValue="9gMiG2iAevFqfe2xL8CUwQ==" spinCount="100000" sheet="1" objects="1" scenarios="1" selectLockedCells="1"/>
  <mergeCells count="112">
    <mergeCell ref="G134:L134"/>
    <mergeCell ref="G135:L135"/>
    <mergeCell ref="G136:L136"/>
    <mergeCell ref="G137:L137"/>
    <mergeCell ref="I146:K146"/>
    <mergeCell ref="I147:K147"/>
    <mergeCell ref="I148:K148"/>
    <mergeCell ref="I141:K141"/>
    <mergeCell ref="I142:K142"/>
    <mergeCell ref="I143:K143"/>
    <mergeCell ref="I144:K144"/>
    <mergeCell ref="I145:K145"/>
    <mergeCell ref="E137:F137"/>
    <mergeCell ref="C122:L122"/>
    <mergeCell ref="C123:L123"/>
    <mergeCell ref="B125:L125"/>
    <mergeCell ref="G114:H114"/>
    <mergeCell ref="C112:L112"/>
    <mergeCell ref="G115:H115"/>
    <mergeCell ref="B139:L139"/>
    <mergeCell ref="B140:L140"/>
    <mergeCell ref="E119:J119"/>
    <mergeCell ref="C127:D127"/>
    <mergeCell ref="C133:D133"/>
    <mergeCell ref="C134:D134"/>
    <mergeCell ref="C135:D135"/>
    <mergeCell ref="C136:D136"/>
    <mergeCell ref="C137:D137"/>
    <mergeCell ref="E127:F127"/>
    <mergeCell ref="E133:F133"/>
    <mergeCell ref="E134:F134"/>
    <mergeCell ref="E135:F135"/>
    <mergeCell ref="E136:F136"/>
    <mergeCell ref="B120:L120"/>
    <mergeCell ref="B121:L121"/>
    <mergeCell ref="G127:L127"/>
    <mergeCell ref="G133:L133"/>
    <mergeCell ref="G107:H107"/>
    <mergeCell ref="G108:H108"/>
    <mergeCell ref="G109:H109"/>
    <mergeCell ref="G110:H110"/>
    <mergeCell ref="B64:J64"/>
    <mergeCell ref="E99:I99"/>
    <mergeCell ref="A73:F73"/>
    <mergeCell ref="C74:K75"/>
    <mergeCell ref="C65:E65"/>
    <mergeCell ref="C67:E67"/>
    <mergeCell ref="C68:E68"/>
    <mergeCell ref="A71:L71"/>
    <mergeCell ref="C66:E66"/>
    <mergeCell ref="C128:D128"/>
    <mergeCell ref="E128:F128"/>
    <mergeCell ref="G128:L128"/>
    <mergeCell ref="C129:D129"/>
    <mergeCell ref="E129:F129"/>
    <mergeCell ref="G129:L129"/>
    <mergeCell ref="C26:E26"/>
    <mergeCell ref="C27:E27"/>
    <mergeCell ref="C28:E28"/>
    <mergeCell ref="G19:H19"/>
    <mergeCell ref="G20:H20"/>
    <mergeCell ref="G21:H21"/>
    <mergeCell ref="G22:H22"/>
    <mergeCell ref="G25:H25"/>
    <mergeCell ref="G26:H26"/>
    <mergeCell ref="G27:H27"/>
    <mergeCell ref="G28:H28"/>
    <mergeCell ref="A7:L8"/>
    <mergeCell ref="A6:L6"/>
    <mergeCell ref="A17:L17"/>
    <mergeCell ref="G10:H10"/>
    <mergeCell ref="G11:H11"/>
    <mergeCell ref="G12:H12"/>
    <mergeCell ref="G13:H13"/>
    <mergeCell ref="G14:H14"/>
    <mergeCell ref="C25:E25"/>
    <mergeCell ref="G29:H29"/>
    <mergeCell ref="E38:E39"/>
    <mergeCell ref="F38:F39"/>
    <mergeCell ref="G38:G39"/>
    <mergeCell ref="H38:H39"/>
    <mergeCell ref="A33:L34"/>
    <mergeCell ref="C38:D39"/>
    <mergeCell ref="I38:I39"/>
    <mergeCell ref="J38:J39"/>
    <mergeCell ref="K38:K39"/>
    <mergeCell ref="C29:E29"/>
    <mergeCell ref="G30:H30"/>
    <mergeCell ref="B58:F59"/>
    <mergeCell ref="G58:G59"/>
    <mergeCell ref="C40:D40"/>
    <mergeCell ref="C51:D51"/>
    <mergeCell ref="C52:D52"/>
    <mergeCell ref="C53:D53"/>
    <mergeCell ref="C132:D132"/>
    <mergeCell ref="E132:F132"/>
    <mergeCell ref="G132:L132"/>
    <mergeCell ref="C130:D130"/>
    <mergeCell ref="E130:F130"/>
    <mergeCell ref="G130:L130"/>
    <mergeCell ref="C131:D131"/>
    <mergeCell ref="E131:F131"/>
    <mergeCell ref="G131:L131"/>
    <mergeCell ref="C45:D45"/>
    <mergeCell ref="C50:D50"/>
    <mergeCell ref="C46:D46"/>
    <mergeCell ref="C48:D48"/>
    <mergeCell ref="C41:D41"/>
    <mergeCell ref="C42:D42"/>
    <mergeCell ref="C43:D43"/>
    <mergeCell ref="C44:D44"/>
    <mergeCell ref="C54:D54"/>
  </mergeCells>
  <dataValidations count="12">
    <dataValidation type="whole" allowBlank="1" showInputMessage="1" showErrorMessage="1" sqref="G65:G66" xr:uid="{358CBBE8-9F3D-4CFC-8712-AB76A3104C6F}">
      <formula1>1</formula1>
      <formula2>5000</formula2>
    </dataValidation>
    <dataValidation allowBlank="1" showInputMessage="1" showErrorMessage="1" errorTitle="Number Format" error="Reported values should be only whole numbers and be no more than 50 hours. " sqref="K67:L68" xr:uid="{7002E91A-54C6-466F-B3F2-D3D6CA567BDF}"/>
    <dataValidation type="decimal" operator="greaterThan" allowBlank="1" showInputMessage="1" showErrorMessage="1" sqref="G55:J55 G35:J36 G60 H58:J60 G31:J31 G23:H24 H44:J44 H41:J41 H51:J51" xr:uid="{5BDBF9D7-B782-4563-ACB0-62176854C397}">
      <formula1>-1</formula1>
    </dataValidation>
    <dataValidation type="list" showInputMessage="1" showErrorMessage="1" sqref="G19:G21 G73 G25:G29" xr:uid="{0C07D347-2952-410A-9806-8542A94D843D}">
      <formula1>"&lt;Select&gt;, Yes, No"</formula1>
    </dataValidation>
    <dataValidation type="date" errorStyle="warning" operator="greaterThan" allowBlank="1" showErrorMessage="1" error="This field should be in a date format" sqref="K69:L69 F69" xr:uid="{C39339D5-1FFC-48E9-8B80-75818BEEE06A}">
      <formula1>43466</formula1>
    </dataValidation>
    <dataValidation type="decimal" allowBlank="1" showInputMessage="1" showErrorMessage="1" error="Please enter phone number without any spaces, dashes, or other non-numerical characters" sqref="E12" xr:uid="{EFE0D24A-2494-425D-B1BC-F1AA34328A68}">
      <formula1>0</formula1>
      <formula2>10000000000000</formula2>
    </dataValidation>
    <dataValidation type="list" allowBlank="1" showInputMessage="1" showErrorMessage="1" sqref="G58:G59" xr:uid="{A9BBDDD8-4D99-4369-8B0F-D024D0613933}">
      <formula1>"&lt;Select&gt;, Yes, No"</formula1>
    </dataValidation>
    <dataValidation type="whole" operator="lessThanOrEqual" allowBlank="1" showInputMessage="1" showErrorMessage="1" error="Please enter phone number without any spaces, dashes, or other non-numerical characters" sqref="G12:H12 G109:H109" xr:uid="{AD765291-CC46-4BD8-9A7C-8BB397669810}">
      <formula1>9999999999</formula1>
    </dataValidation>
    <dataValidation type="custom" allowBlank="1" showInputMessage="1" showErrorMessage="1" error="Please enter a valid E-mail address" sqref="G13:H13 G110:H110" xr:uid="{5CC94D0F-5139-47BA-80DD-73C6A6D92857}">
      <formula1>ISNUMBER(MATCH("*@*.?*",G13,0))</formula1>
    </dataValidation>
    <dataValidation operator="greaterThan" allowBlank="1" showInputMessage="1" showErrorMessage="1" sqref="E37:K37" xr:uid="{AE4BF8D0-FEFA-4818-92B7-DA7C97A5BFF7}"/>
    <dataValidation type="whole" allowBlank="1" showInputMessage="1" showErrorMessage="1" sqref="G67" xr:uid="{0F6822E7-F52E-4913-8215-4DEF846B0A3B}">
      <formula1>0</formula1>
      <formula2>5000</formula2>
    </dataValidation>
    <dataValidation type="date" operator="greaterThan" allowBlank="1" showInputMessage="1" showErrorMessage="1" sqref="I147:K147" xr:uid="{FA550770-06EE-4B90-BEF8-74B37000AD13}">
      <formula1>44197</formula1>
    </dataValidation>
  </dataValidations>
  <pageMargins left="0.7" right="0.7" top="0.75" bottom="0.75" header="0.3" footer="0.3"/>
  <pageSetup scale="25" pageOrder="overThenDown" orientation="portrait" r:id="rId1"/>
  <headerFooter>
    <oddFooter>&amp;L&amp;"Arial,Regular"&amp;10Draft&amp;C&amp;"Arial,Regular"&amp;10Milliman&amp;R&amp;"Arial,Regular"&amp;10Page -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58720C-D98A-4434-BFAA-4FE386273B2F}">
          <x14:formula1>
            <xm:f>'County List'!$A$2:$A$73</xm:f>
          </x14:formula1>
          <xm:sqref>E52:K54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9DCE2-33EF-40DD-BFA6-310F916A16A8}">
  <sheetPr codeName="Sheet8">
    <pageSetUpPr fitToPage="1"/>
  </sheetPr>
  <dimension ref="A1:O24"/>
  <sheetViews>
    <sheetView showGridLines="0" zoomScaleNormal="100" zoomScaleSheetLayoutView="80" workbookViewId="0">
      <selection activeCell="H7" sqref="H7"/>
    </sheetView>
  </sheetViews>
  <sheetFormatPr defaultColWidth="0" defaultRowHeight="0" customHeight="1" zeroHeight="1" x14ac:dyDescent="0.25"/>
  <cols>
    <col min="1" max="1" width="3.453125" style="310" customWidth="1"/>
    <col min="2" max="2" width="8" style="301" customWidth="1"/>
    <col min="3" max="7" width="12.54296875" style="301" customWidth="1"/>
    <col min="8" max="8" width="17.81640625" style="311" customWidth="1"/>
    <col min="9" max="9" width="5.453125" style="301" customWidth="1"/>
    <col min="10" max="10" width="4.81640625" style="301" customWidth="1"/>
    <col min="11" max="11" width="3.1796875" style="301" customWidth="1"/>
    <col min="12" max="15" width="0" style="301" hidden="1" customWidth="1"/>
    <col min="16" max="16384" width="9.1796875" style="301" hidden="1"/>
  </cols>
  <sheetData>
    <row r="1" spans="1:12" s="298" customFormat="1" ht="12.65" customHeight="1" x14ac:dyDescent="0.3">
      <c r="A1" s="26" t="str">
        <f>'A. General'!A1</f>
        <v>State of Wisconsin</v>
      </c>
      <c r="B1" s="27"/>
      <c r="C1" s="27"/>
      <c r="D1" s="27"/>
      <c r="E1" s="27"/>
      <c r="F1" s="27"/>
      <c r="G1" s="27"/>
      <c r="H1" s="27"/>
      <c r="I1" s="27"/>
      <c r="J1" s="29"/>
      <c r="K1" s="30"/>
      <c r="L1" s="297" t="s">
        <v>0</v>
      </c>
    </row>
    <row r="2" spans="1:12" s="298" customFormat="1" ht="12.65" customHeight="1" x14ac:dyDescent="0.3">
      <c r="A2" s="31" t="str">
        <f>'A. General'!A2</f>
        <v>Department of Health Services</v>
      </c>
      <c r="B2" s="28"/>
      <c r="C2" s="28"/>
      <c r="D2" s="28"/>
      <c r="E2" s="28"/>
      <c r="F2" s="28"/>
      <c r="G2" s="28"/>
      <c r="H2" s="28"/>
      <c r="I2" s="28"/>
      <c r="J2" s="32"/>
    </row>
    <row r="3" spans="1:12" s="299" customFormat="1" ht="13" x14ac:dyDescent="0.3">
      <c r="A3" s="31" t="str">
        <f>'A. General'!A3</f>
        <v>ARPA Adult HCBS Minimum Fee Schedule Provider Cost Survey</v>
      </c>
      <c r="B3" s="28"/>
      <c r="C3" s="28"/>
      <c r="D3" s="28"/>
      <c r="E3" s="28"/>
      <c r="F3" s="28"/>
      <c r="G3" s="28"/>
      <c r="H3" s="28"/>
      <c r="I3" s="28"/>
      <c r="J3" s="32"/>
    </row>
    <row r="4" spans="1:12" s="300" customFormat="1" ht="13" x14ac:dyDescent="0.3">
      <c r="A4" s="31" t="s">
        <v>222</v>
      </c>
      <c r="B4" s="33"/>
      <c r="C4" s="33"/>
      <c r="D4" s="33"/>
      <c r="E4" s="33"/>
      <c r="F4" s="33"/>
      <c r="G4" s="33"/>
      <c r="H4" s="33"/>
      <c r="I4" s="33"/>
      <c r="J4" s="32"/>
    </row>
    <row r="5" spans="1:12" ht="12.65" customHeight="1" x14ac:dyDescent="0.3">
      <c r="A5" s="34" t="s">
        <v>37</v>
      </c>
      <c r="B5" s="35"/>
      <c r="C5" s="35"/>
      <c r="D5" s="35"/>
      <c r="E5" s="35"/>
      <c r="F5" s="35"/>
      <c r="G5" s="35"/>
      <c r="H5" s="36"/>
      <c r="I5" s="35"/>
      <c r="J5" s="37"/>
    </row>
    <row r="6" spans="1:12" s="399" customFormat="1" ht="17" customHeight="1" x14ac:dyDescent="0.25">
      <c r="A6" s="396" t="s">
        <v>257</v>
      </c>
      <c r="B6" s="292"/>
      <c r="C6" s="292"/>
      <c r="D6" s="292"/>
      <c r="E6" s="292"/>
      <c r="F6" s="292"/>
      <c r="G6" s="292"/>
      <c r="H6" s="397"/>
      <c r="I6" s="292"/>
      <c r="J6" s="398"/>
      <c r="L6" s="400"/>
    </row>
    <row r="7" spans="1:12" ht="17" customHeight="1" x14ac:dyDescent="0.3">
      <c r="A7" s="132" t="s">
        <v>2</v>
      </c>
      <c r="B7" s="106" t="s">
        <v>56</v>
      </c>
      <c r="C7" s="106"/>
      <c r="D7" s="106"/>
      <c r="E7" s="133"/>
      <c r="F7" s="133"/>
      <c r="G7" s="133"/>
      <c r="H7" s="302" t="s">
        <v>35</v>
      </c>
      <c r="I7" s="133"/>
      <c r="J7" s="303"/>
    </row>
    <row r="8" spans="1:12" ht="17" customHeight="1" x14ac:dyDescent="0.25">
      <c r="A8" s="131"/>
      <c r="B8" s="215" t="s">
        <v>12</v>
      </c>
      <c r="C8" s="133" t="s">
        <v>38</v>
      </c>
      <c r="D8" s="133"/>
      <c r="E8" s="133"/>
      <c r="F8" s="133"/>
      <c r="G8" s="133"/>
      <c r="H8" s="304"/>
      <c r="I8" s="133"/>
      <c r="J8" s="303"/>
    </row>
    <row r="9" spans="1:12" ht="17" customHeight="1" x14ac:dyDescent="0.25">
      <c r="A9" s="131"/>
      <c r="B9" s="215" t="s">
        <v>13</v>
      </c>
      <c r="C9" s="133" t="s">
        <v>230</v>
      </c>
      <c r="D9" s="133"/>
      <c r="E9" s="133"/>
      <c r="F9" s="133"/>
      <c r="G9" s="133"/>
      <c r="H9" s="305"/>
      <c r="I9" s="133"/>
      <c r="J9" s="303"/>
    </row>
    <row r="10" spans="1:12" ht="17" customHeight="1" x14ac:dyDescent="0.25">
      <c r="A10" s="131"/>
      <c r="B10" s="133"/>
      <c r="C10" s="133"/>
      <c r="D10" s="133"/>
      <c r="E10" s="133"/>
      <c r="F10" s="133"/>
      <c r="G10" s="133"/>
      <c r="H10" s="133"/>
      <c r="I10" s="133"/>
      <c r="J10" s="303"/>
    </row>
    <row r="11" spans="1:12" ht="17" customHeight="1" x14ac:dyDescent="0.3">
      <c r="A11" s="132" t="s">
        <v>3</v>
      </c>
      <c r="B11" s="106" t="s">
        <v>39</v>
      </c>
      <c r="C11" s="106"/>
      <c r="D11" s="106"/>
      <c r="E11" s="106"/>
      <c r="F11" s="106"/>
      <c r="G11" s="133"/>
      <c r="H11" s="302"/>
      <c r="I11" s="133"/>
      <c r="J11" s="303"/>
    </row>
    <row r="12" spans="1:12" ht="17" customHeight="1" x14ac:dyDescent="0.3">
      <c r="A12" s="132"/>
      <c r="B12" s="106"/>
      <c r="C12" s="106"/>
      <c r="D12" s="106"/>
      <c r="E12" s="106"/>
      <c r="F12" s="106"/>
      <c r="G12" s="133"/>
      <c r="H12" s="133"/>
      <c r="I12" s="133"/>
      <c r="J12" s="303"/>
    </row>
    <row r="13" spans="1:12" ht="17" customHeight="1" x14ac:dyDescent="0.3">
      <c r="A13" s="132" t="s">
        <v>4</v>
      </c>
      <c r="B13" s="106" t="s">
        <v>40</v>
      </c>
      <c r="C13" s="106"/>
      <c r="D13" s="106"/>
      <c r="E13" s="106"/>
      <c r="F13" s="106"/>
      <c r="G13" s="133"/>
      <c r="H13" s="302" t="s">
        <v>35</v>
      </c>
      <c r="I13" s="133"/>
      <c r="J13" s="303"/>
    </row>
    <row r="14" spans="1:12" ht="17" customHeight="1" x14ac:dyDescent="0.25">
      <c r="A14" s="131"/>
      <c r="B14" s="215" t="s">
        <v>12</v>
      </c>
      <c r="C14" s="133" t="s">
        <v>41</v>
      </c>
      <c r="D14" s="133"/>
      <c r="E14" s="133"/>
      <c r="F14" s="133"/>
      <c r="G14" s="133"/>
      <c r="H14" s="304"/>
      <c r="I14" s="133"/>
      <c r="J14" s="303"/>
    </row>
    <row r="15" spans="1:12" ht="17" customHeight="1" x14ac:dyDescent="0.25">
      <c r="A15" s="131"/>
      <c r="B15" s="215" t="s">
        <v>13</v>
      </c>
      <c r="C15" s="133" t="s">
        <v>231</v>
      </c>
      <c r="D15" s="133"/>
      <c r="E15" s="133"/>
      <c r="F15" s="133"/>
      <c r="G15" s="133"/>
      <c r="H15" s="305"/>
      <c r="I15" s="133"/>
      <c r="J15" s="303"/>
    </row>
    <row r="16" spans="1:12" ht="17" customHeight="1" x14ac:dyDescent="0.25">
      <c r="A16" s="131"/>
      <c r="B16" s="133"/>
      <c r="C16" s="133"/>
      <c r="D16" s="133"/>
      <c r="E16" s="133"/>
      <c r="F16" s="133"/>
      <c r="G16" s="133"/>
      <c r="H16" s="133"/>
      <c r="I16" s="133"/>
      <c r="J16" s="303"/>
    </row>
    <row r="17" spans="1:10" ht="17" customHeight="1" x14ac:dyDescent="0.3">
      <c r="A17" s="132" t="s">
        <v>5</v>
      </c>
      <c r="B17" s="106" t="s">
        <v>197</v>
      </c>
      <c r="C17" s="106"/>
      <c r="D17" s="106"/>
      <c r="E17" s="106"/>
      <c r="F17" s="106"/>
      <c r="G17" s="133"/>
      <c r="H17" s="302" t="s">
        <v>35</v>
      </c>
      <c r="I17" s="133"/>
      <c r="J17" s="303"/>
    </row>
    <row r="18" spans="1:10" ht="17" customHeight="1" x14ac:dyDescent="0.3">
      <c r="A18" s="132"/>
      <c r="B18" s="106"/>
      <c r="C18" s="106"/>
      <c r="D18" s="106"/>
      <c r="E18" s="106"/>
      <c r="F18" s="106"/>
      <c r="G18" s="133"/>
      <c r="H18" s="133"/>
      <c r="I18" s="133"/>
      <c r="J18" s="303"/>
    </row>
    <row r="19" spans="1:10" ht="29.15" customHeight="1" x14ac:dyDescent="0.25">
      <c r="A19" s="134" t="s">
        <v>6</v>
      </c>
      <c r="B19" s="499" t="s">
        <v>287</v>
      </c>
      <c r="C19" s="499"/>
      <c r="D19" s="499"/>
      <c r="E19" s="499"/>
      <c r="F19" s="499"/>
      <c r="G19" s="499"/>
      <c r="H19" s="499"/>
      <c r="I19" s="135"/>
      <c r="J19" s="303"/>
    </row>
    <row r="20" spans="1:10" ht="25.5" customHeight="1" x14ac:dyDescent="0.3">
      <c r="A20" s="132"/>
      <c r="B20" s="133"/>
      <c r="C20" s="498" t="s">
        <v>33</v>
      </c>
      <c r="D20" s="498"/>
      <c r="E20" s="498"/>
      <c r="F20" s="498"/>
      <c r="G20" s="498"/>
      <c r="H20" s="498"/>
      <c r="I20" s="133"/>
      <c r="J20" s="303"/>
    </row>
    <row r="21" spans="1:10" ht="12.65" customHeight="1" thickBot="1" x14ac:dyDescent="0.3">
      <c r="A21" s="306"/>
      <c r="B21" s="307"/>
      <c r="C21" s="307"/>
      <c r="D21" s="307"/>
      <c r="E21" s="307"/>
      <c r="F21" s="307"/>
      <c r="G21" s="307"/>
      <c r="H21" s="308"/>
      <c r="I21" s="307"/>
      <c r="J21" s="309"/>
    </row>
    <row r="22" spans="1:10" ht="12.65" customHeight="1" x14ac:dyDescent="0.25">
      <c r="J22" s="415" t="str">
        <f>'A. General'!M150</f>
        <v>October 25, 2022</v>
      </c>
    </row>
    <row r="23" spans="1:10" ht="12.65" customHeight="1" x14ac:dyDescent="0.25"/>
    <row r="24" spans="1:10" ht="12.65" hidden="1" customHeight="1" x14ac:dyDescent="0.25">
      <c r="A24" s="297" t="s">
        <v>0</v>
      </c>
    </row>
  </sheetData>
  <sheetProtection algorithmName="SHA-512" hashValue="NOQ5b4CJgvSwxWagy61UG+miTPxbb4nHnt8bsKBDe415N466n4x6bqtSlpB6tfzjyuwufb4VnL5T/6MIky2urw==" saltValue="p2nFN09IW+JxH2upL1icDg==" spinCount="100000" sheet="1" objects="1" scenarios="1" selectLockedCells="1"/>
  <mergeCells count="2">
    <mergeCell ref="C20:H20"/>
    <mergeCell ref="B19:H19"/>
  </mergeCells>
  <dataValidations count="4">
    <dataValidation type="list" allowBlank="1" showInputMessage="1" showErrorMessage="1" sqref="H13" xr:uid="{FC26EA53-FE8E-4D54-ACB2-514702E220FA}">
      <formula1>"&lt;Select&gt;, Yes - new employees only, Yes - all employees, Yes - other, None"</formula1>
    </dataValidation>
    <dataValidation type="list" allowBlank="1" showInputMessage="1" showErrorMessage="1" sqref="H7" xr:uid="{DA11D9C0-929A-4CAD-B7CE-AB83AECE618A}">
      <formula1>"&lt;Select&gt;, Yes, No, Sometimes"</formula1>
    </dataValidation>
    <dataValidation type="list" allowBlank="1" showInputMessage="1" showErrorMessage="1" sqref="H11" xr:uid="{BD72C0D7-033B-45FC-9BAA-42F19BCC2132}">
      <formula1>"&lt;Select&gt;, For most employees, Only sometimes, Maybe, No"</formula1>
    </dataValidation>
    <dataValidation type="list" allowBlank="1" showInputMessage="1" showErrorMessage="1" sqref="H17" xr:uid="{A50B3DD2-BD7D-49C7-B0BA-69FA118B79C1}">
      <formula1>"&lt;Select&gt;, Yes - all employees, Yes - for most employees, Yes - only sometimes, Maybe, No"</formula1>
    </dataValidation>
  </dataValidations>
  <printOptions horizontalCentered="1"/>
  <pageMargins left="0.25" right="0.25" top="0.6" bottom="0.6" header="0.25" footer="0.25"/>
  <pageSetup orientation="landscape" horizontalDpi="300" verticalDpi="300" r:id="rId1"/>
  <headerFooter>
    <oddHeader>&amp;C&amp;"Arial,Bold"&amp;10Draft and Confidential&amp;R&amp;"Arial,Regular"&amp;10&amp;D</oddHeader>
    <oddFooter>&amp;L&amp;"Arial,Regular"&amp;10&amp;A&amp;C&amp;"Arial,Bold"&amp;10Milliman&amp;R&amp;"Arial,Regular"&amp;10Page &amp;P</oddFooter>
  </headerFooter>
  <ignoredErrors>
    <ignoredError sqref="A7:A1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BCA7D-00D1-40B6-97C6-C49252053599}">
  <sheetPr codeName="Sheet9">
    <pageSetUpPr fitToPage="1"/>
  </sheetPr>
  <dimension ref="A1:P35"/>
  <sheetViews>
    <sheetView showGridLines="0" zoomScale="90" zoomScaleNormal="90" zoomScaleSheetLayoutView="80" workbookViewId="0">
      <selection activeCell="C10" sqref="C10"/>
    </sheetView>
  </sheetViews>
  <sheetFormatPr defaultColWidth="0" defaultRowHeight="0" customHeight="1" zeroHeight="1" x14ac:dyDescent="0.25"/>
  <cols>
    <col min="1" max="1" width="3.453125" style="319" customWidth="1"/>
    <col min="2" max="2" width="51.81640625" style="320" customWidth="1"/>
    <col min="3" max="10" width="15.54296875" style="320" customWidth="1"/>
    <col min="11" max="11" width="4.81640625" style="320" customWidth="1"/>
    <col min="12" max="12" width="3.1796875" style="301" customWidth="1"/>
    <col min="13" max="13" width="47.453125" style="301" hidden="1" customWidth="1"/>
    <col min="14" max="16" width="12.1796875" style="301" hidden="1" customWidth="1"/>
    <col min="17" max="16384" width="9.1796875" style="301" hidden="1"/>
  </cols>
  <sheetData>
    <row r="1" spans="1:13" ht="15.65" customHeight="1" x14ac:dyDescent="0.3">
      <c r="A1" s="14" t="str">
        <f>'A. General'!A1</f>
        <v>State of Wisconsin</v>
      </c>
      <c r="B1" s="15"/>
      <c r="C1" s="15"/>
      <c r="D1" s="15"/>
      <c r="E1" s="15"/>
      <c r="F1" s="15"/>
      <c r="G1" s="15"/>
      <c r="H1" s="15"/>
      <c r="I1" s="15"/>
      <c r="J1" s="15"/>
      <c r="K1" s="22"/>
      <c r="L1" s="23"/>
      <c r="M1" s="297" t="s">
        <v>0</v>
      </c>
    </row>
    <row r="2" spans="1:13" ht="15.65" customHeight="1" x14ac:dyDescent="0.3">
      <c r="A2" s="16" t="str">
        <f>'A. General'!A2</f>
        <v>Department of Health Services</v>
      </c>
      <c r="B2" s="24"/>
      <c r="C2" s="24"/>
      <c r="D2" s="24"/>
      <c r="E2" s="24"/>
      <c r="F2" s="24"/>
      <c r="G2" s="24"/>
      <c r="H2" s="24"/>
      <c r="I2" s="24"/>
      <c r="J2" s="24"/>
      <c r="K2" s="25"/>
      <c r="L2" s="23"/>
    </row>
    <row r="3" spans="1:13" ht="15.65" customHeight="1" x14ac:dyDescent="0.3">
      <c r="A3" s="16" t="str">
        <f>'A. General'!A3</f>
        <v>ARPA Adult HCBS Minimum Fee Schedule Provider Cost Survey</v>
      </c>
      <c r="B3" s="24"/>
      <c r="C3" s="24"/>
      <c r="D3" s="24"/>
      <c r="E3" s="24"/>
      <c r="F3" s="24"/>
      <c r="G3" s="24"/>
      <c r="H3" s="24"/>
      <c r="I3" s="24"/>
      <c r="J3" s="24"/>
      <c r="K3" s="25"/>
      <c r="L3" s="23"/>
    </row>
    <row r="4" spans="1:13" ht="15.65" customHeight="1" x14ac:dyDescent="0.3">
      <c r="A4" s="16" t="s">
        <v>223</v>
      </c>
      <c r="B4" s="24"/>
      <c r="C4" s="24"/>
      <c r="D4" s="24"/>
      <c r="E4" s="24"/>
      <c r="F4" s="24"/>
      <c r="G4" s="24"/>
      <c r="H4" s="24"/>
      <c r="I4" s="24"/>
      <c r="J4" s="24"/>
      <c r="K4" s="25"/>
      <c r="L4" s="23"/>
    </row>
    <row r="5" spans="1:13" ht="12.65" customHeight="1" x14ac:dyDescent="0.3">
      <c r="A5" s="17" t="s">
        <v>87</v>
      </c>
      <c r="B5" s="18"/>
      <c r="C5" s="18"/>
      <c r="D5" s="18"/>
      <c r="E5" s="18"/>
      <c r="F5" s="18"/>
      <c r="G5" s="18"/>
      <c r="H5" s="18"/>
      <c r="I5" s="18"/>
      <c r="J5" s="18"/>
      <c r="K5" s="19"/>
      <c r="L5" s="20"/>
    </row>
    <row r="6" spans="1:13" s="196" customFormat="1" ht="36.65" customHeight="1" x14ac:dyDescent="0.25">
      <c r="A6" s="482" t="s">
        <v>240</v>
      </c>
      <c r="B6" s="483"/>
      <c r="C6" s="483"/>
      <c r="D6" s="483"/>
      <c r="E6" s="483"/>
      <c r="F6" s="483"/>
      <c r="G6" s="483"/>
      <c r="H6" s="483"/>
      <c r="I6" s="483"/>
      <c r="J6" s="483"/>
      <c r="K6" s="171"/>
      <c r="L6" s="226"/>
    </row>
    <row r="7" spans="1:13" s="133" customFormat="1" ht="26.15" customHeight="1" x14ac:dyDescent="0.3">
      <c r="A7" s="173"/>
      <c r="B7" s="502"/>
      <c r="C7" s="500" t="s">
        <v>103</v>
      </c>
      <c r="D7" s="501"/>
      <c r="E7" s="507" t="s">
        <v>258</v>
      </c>
      <c r="F7" s="508"/>
      <c r="G7" s="507" t="s">
        <v>259</v>
      </c>
      <c r="H7" s="508"/>
      <c r="I7" s="174" t="s">
        <v>210</v>
      </c>
      <c r="J7" s="175"/>
      <c r="K7" s="176"/>
      <c r="L7" s="177"/>
    </row>
    <row r="8" spans="1:13" s="185" customFormat="1" ht="13" x14ac:dyDescent="0.25">
      <c r="A8" s="178"/>
      <c r="B8" s="502"/>
      <c r="C8" s="179" t="s">
        <v>9</v>
      </c>
      <c r="D8" s="180" t="s">
        <v>10</v>
      </c>
      <c r="E8" s="181" t="s">
        <v>236</v>
      </c>
      <c r="F8" s="180" t="s">
        <v>11</v>
      </c>
      <c r="G8" s="179" t="s">
        <v>18</v>
      </c>
      <c r="H8" s="179" t="s">
        <v>19</v>
      </c>
      <c r="I8" s="179" t="s">
        <v>89</v>
      </c>
      <c r="J8" s="182" t="s">
        <v>90</v>
      </c>
      <c r="K8" s="183"/>
      <c r="L8" s="184"/>
    </row>
    <row r="9" spans="1:13" s="133" customFormat="1" ht="86.5" customHeight="1" x14ac:dyDescent="0.3">
      <c r="A9" s="186"/>
      <c r="B9" s="187" t="s">
        <v>229</v>
      </c>
      <c r="C9" s="188" t="s">
        <v>115</v>
      </c>
      <c r="D9" s="189" t="s">
        <v>116</v>
      </c>
      <c r="E9" s="189" t="s">
        <v>117</v>
      </c>
      <c r="F9" s="189" t="s">
        <v>118</v>
      </c>
      <c r="G9" s="189" t="s">
        <v>241</v>
      </c>
      <c r="H9" s="189" t="s">
        <v>118</v>
      </c>
      <c r="I9" s="189" t="s">
        <v>242</v>
      </c>
      <c r="J9" s="189" t="s">
        <v>243</v>
      </c>
      <c r="K9" s="176"/>
      <c r="L9" s="177"/>
    </row>
    <row r="10" spans="1:13" s="133" customFormat="1" ht="12.65" customHeight="1" x14ac:dyDescent="0.25">
      <c r="A10" s="190"/>
      <c r="B10" s="191" t="s">
        <v>288</v>
      </c>
      <c r="C10" s="312"/>
      <c r="D10" s="312"/>
      <c r="E10" s="313"/>
      <c r="F10" s="314"/>
      <c r="G10" s="313"/>
      <c r="H10" s="314"/>
      <c r="I10" s="313"/>
      <c r="J10" s="313"/>
      <c r="K10" s="192"/>
    </row>
    <row r="11" spans="1:13" s="133" customFormat="1" ht="12.65" customHeight="1" x14ac:dyDescent="0.25">
      <c r="A11" s="190"/>
      <c r="B11" s="191" t="s">
        <v>199</v>
      </c>
      <c r="C11" s="312"/>
      <c r="D11" s="312"/>
      <c r="E11" s="313"/>
      <c r="F11" s="314"/>
      <c r="G11" s="313"/>
      <c r="H11" s="314"/>
      <c r="I11" s="313"/>
      <c r="J11" s="313"/>
      <c r="K11" s="192"/>
    </row>
    <row r="12" spans="1:13" s="133" customFormat="1" ht="26.15" customHeight="1" x14ac:dyDescent="0.25">
      <c r="A12" s="190"/>
      <c r="B12" s="191" t="s">
        <v>244</v>
      </c>
      <c r="C12" s="312"/>
      <c r="D12" s="312"/>
      <c r="E12" s="313"/>
      <c r="F12" s="314"/>
      <c r="G12" s="313"/>
      <c r="H12" s="314"/>
      <c r="I12" s="313"/>
      <c r="J12" s="313"/>
      <c r="K12" s="192"/>
    </row>
    <row r="13" spans="1:13" s="133" customFormat="1" ht="12.65" customHeight="1" x14ac:dyDescent="0.25">
      <c r="A13" s="190"/>
      <c r="B13" s="193" t="s">
        <v>245</v>
      </c>
      <c r="C13" s="312"/>
      <c r="D13" s="312"/>
      <c r="E13" s="313"/>
      <c r="F13" s="314"/>
      <c r="G13" s="313"/>
      <c r="H13" s="314"/>
      <c r="I13" s="313"/>
      <c r="J13" s="313"/>
      <c r="K13" s="192"/>
    </row>
    <row r="14" spans="1:13" s="133" customFormat="1" ht="12.65" customHeight="1" x14ac:dyDescent="0.25">
      <c r="A14" s="190"/>
      <c r="B14" s="193" t="s">
        <v>61</v>
      </c>
      <c r="C14" s="312"/>
      <c r="D14" s="312"/>
      <c r="E14" s="313"/>
      <c r="F14" s="314"/>
      <c r="G14" s="313"/>
      <c r="H14" s="314"/>
      <c r="I14" s="313"/>
      <c r="J14" s="313"/>
      <c r="K14" s="192"/>
    </row>
    <row r="15" spans="1:13" s="133" customFormat="1" ht="12.65" customHeight="1" x14ac:dyDescent="0.25">
      <c r="A15" s="190"/>
      <c r="B15" s="194" t="s">
        <v>196</v>
      </c>
      <c r="C15" s="312"/>
      <c r="D15" s="312"/>
      <c r="E15" s="313"/>
      <c r="F15" s="314"/>
      <c r="G15" s="313"/>
      <c r="H15" s="314"/>
      <c r="I15" s="313"/>
      <c r="J15" s="313"/>
      <c r="K15" s="192"/>
    </row>
    <row r="16" spans="1:13" s="133" customFormat="1" ht="12.65" customHeight="1" x14ac:dyDescent="0.25">
      <c r="A16" s="190"/>
      <c r="B16" s="194" t="s">
        <v>200</v>
      </c>
      <c r="C16" s="312"/>
      <c r="D16" s="312"/>
      <c r="E16" s="313"/>
      <c r="F16" s="314"/>
      <c r="G16" s="313"/>
      <c r="H16" s="314"/>
      <c r="I16" s="313"/>
      <c r="J16" s="313"/>
      <c r="K16" s="192"/>
    </row>
    <row r="17" spans="1:13" s="133" customFormat="1" ht="12.65" customHeight="1" x14ac:dyDescent="0.25">
      <c r="A17" s="190"/>
      <c r="B17" s="194" t="s">
        <v>289</v>
      </c>
      <c r="C17" s="312"/>
      <c r="D17" s="312"/>
      <c r="E17" s="313"/>
      <c r="F17" s="314"/>
      <c r="G17" s="313"/>
      <c r="H17" s="314"/>
      <c r="I17" s="313"/>
      <c r="J17" s="313"/>
      <c r="K17" s="192"/>
    </row>
    <row r="18" spans="1:13" s="133" customFormat="1" ht="12.65" customHeight="1" x14ac:dyDescent="0.25">
      <c r="A18" s="190"/>
      <c r="B18" s="195" t="s">
        <v>62</v>
      </c>
      <c r="C18" s="425"/>
      <c r="D18" s="312"/>
      <c r="E18" s="313"/>
      <c r="F18" s="314"/>
      <c r="G18" s="313"/>
      <c r="H18" s="314"/>
      <c r="I18" s="313"/>
      <c r="J18" s="313"/>
      <c r="K18" s="192"/>
    </row>
    <row r="19" spans="1:13" s="133" customFormat="1" ht="12.65" customHeight="1" x14ac:dyDescent="0.25">
      <c r="A19" s="190"/>
      <c r="B19" s="195" t="s">
        <v>62</v>
      </c>
      <c r="C19" s="425"/>
      <c r="D19" s="312"/>
      <c r="E19" s="313"/>
      <c r="F19" s="314"/>
      <c r="G19" s="313"/>
      <c r="H19" s="314"/>
      <c r="I19" s="313"/>
      <c r="J19" s="313"/>
      <c r="K19" s="192"/>
    </row>
    <row r="20" spans="1:13" s="133" customFormat="1" ht="12.65" customHeight="1" x14ac:dyDescent="0.25">
      <c r="A20" s="190"/>
      <c r="B20" s="195" t="s">
        <v>62</v>
      </c>
      <c r="C20" s="425"/>
      <c r="D20" s="312"/>
      <c r="E20" s="313"/>
      <c r="F20" s="314"/>
      <c r="G20" s="313"/>
      <c r="H20" s="314"/>
      <c r="I20" s="313"/>
      <c r="J20" s="313"/>
      <c r="K20" s="192"/>
    </row>
    <row r="21" spans="1:13" s="133" customFormat="1" ht="12.65" customHeight="1" x14ac:dyDescent="0.25">
      <c r="A21" s="190"/>
      <c r="B21" s="195" t="s">
        <v>62</v>
      </c>
      <c r="C21" s="425"/>
      <c r="D21" s="312"/>
      <c r="E21" s="313"/>
      <c r="F21" s="314"/>
      <c r="G21" s="313"/>
      <c r="H21" s="314"/>
      <c r="I21" s="313"/>
      <c r="J21" s="313"/>
      <c r="K21" s="192"/>
    </row>
    <row r="22" spans="1:13" s="133" customFormat="1" ht="12.65" customHeight="1" x14ac:dyDescent="0.25">
      <c r="A22" s="190"/>
      <c r="B22" s="292" t="s">
        <v>260</v>
      </c>
      <c r="C22" s="196"/>
      <c r="D22" s="196"/>
      <c r="E22" s="196"/>
      <c r="F22" s="196"/>
      <c r="G22" s="196"/>
      <c r="H22" s="196"/>
      <c r="I22" s="196"/>
      <c r="J22" s="196"/>
      <c r="K22" s="192"/>
    </row>
    <row r="23" spans="1:13" s="133" customFormat="1" ht="12.65" customHeight="1" x14ac:dyDescent="0.25">
      <c r="A23" s="190"/>
      <c r="B23" s="196"/>
      <c r="C23" s="196"/>
      <c r="D23" s="196"/>
      <c r="E23" s="196"/>
      <c r="F23" s="196"/>
      <c r="G23" s="196"/>
      <c r="H23" s="196"/>
      <c r="I23" s="196"/>
      <c r="J23" s="196"/>
      <c r="K23" s="192"/>
    </row>
    <row r="24" spans="1:13" s="133" customFormat="1" ht="14.5" customHeight="1" x14ac:dyDescent="0.25">
      <c r="A24" s="197" t="s">
        <v>88</v>
      </c>
      <c r="B24" s="198"/>
      <c r="C24" s="198"/>
      <c r="D24" s="198"/>
      <c r="E24" s="198"/>
      <c r="F24" s="198"/>
      <c r="G24" s="198"/>
      <c r="H24" s="198"/>
      <c r="I24" s="198"/>
      <c r="J24" s="198"/>
      <c r="K24" s="199"/>
    </row>
    <row r="25" spans="1:13" s="204" customFormat="1" ht="22" customHeight="1" x14ac:dyDescent="0.25">
      <c r="A25" s="395" t="s">
        <v>246</v>
      </c>
      <c r="B25" s="200"/>
      <c r="C25" s="200"/>
      <c r="D25" s="200"/>
      <c r="E25" s="200"/>
      <c r="F25" s="201"/>
      <c r="G25" s="202"/>
      <c r="H25" s="202"/>
      <c r="I25" s="202"/>
      <c r="J25" s="202"/>
      <c r="K25" s="203"/>
    </row>
    <row r="26" spans="1:13" s="133" customFormat="1" ht="27.65" customHeight="1" x14ac:dyDescent="0.3">
      <c r="A26" s="205" t="s">
        <v>2</v>
      </c>
      <c r="B26" s="506" t="s">
        <v>119</v>
      </c>
      <c r="C26" s="506"/>
      <c r="D26" s="506"/>
      <c r="E26" s="506"/>
      <c r="F26" s="315" t="s">
        <v>35</v>
      </c>
      <c r="K26" s="206"/>
      <c r="M26" s="207"/>
    </row>
    <row r="27" spans="1:13" s="133" customFormat="1" ht="29.5" customHeight="1" x14ac:dyDescent="0.25">
      <c r="A27" s="316" t="s">
        <v>12</v>
      </c>
      <c r="B27" s="503" t="s">
        <v>226</v>
      </c>
      <c r="C27" s="503"/>
      <c r="D27" s="504"/>
      <c r="E27" s="505"/>
      <c r="F27" s="498" t="s">
        <v>33</v>
      </c>
      <c r="G27" s="498"/>
      <c r="H27" s="498"/>
      <c r="I27" s="498"/>
      <c r="J27" s="498"/>
      <c r="K27" s="206"/>
    </row>
    <row r="28" spans="1:13" s="133" customFormat="1" ht="20.149999999999999" customHeight="1" x14ac:dyDescent="0.25">
      <c r="A28" s="316" t="s">
        <v>13</v>
      </c>
      <c r="B28" s="317" t="s">
        <v>227</v>
      </c>
      <c r="C28" s="317"/>
      <c r="D28" s="318"/>
      <c r="E28" s="318"/>
      <c r="F28" s="498" t="s">
        <v>33</v>
      </c>
      <c r="G28" s="498"/>
      <c r="H28" s="498"/>
      <c r="I28" s="498"/>
      <c r="J28" s="498"/>
      <c r="K28" s="206"/>
    </row>
    <row r="29" spans="1:13" s="133" customFormat="1" ht="12.65" customHeight="1" thickBot="1" x14ac:dyDescent="0.3">
      <c r="A29" s="208"/>
      <c r="B29" s="209"/>
      <c r="C29" s="209"/>
      <c r="D29" s="210"/>
      <c r="E29" s="210"/>
      <c r="F29" s="211"/>
      <c r="G29" s="212"/>
      <c r="H29" s="212"/>
      <c r="I29" s="212"/>
      <c r="J29" s="212"/>
      <c r="K29" s="213"/>
    </row>
    <row r="30" spans="1:13" s="133" customFormat="1" ht="12.65" customHeight="1" x14ac:dyDescent="0.25">
      <c r="A30" s="214"/>
      <c r="B30" s="196"/>
      <c r="C30" s="196"/>
      <c r="D30" s="196"/>
      <c r="E30" s="196"/>
      <c r="F30" s="196"/>
      <c r="G30" s="196"/>
      <c r="H30" s="196"/>
      <c r="I30" s="196"/>
      <c r="J30" s="196"/>
      <c r="K30" s="416" t="str">
        <f>'A. General'!M150</f>
        <v>October 25, 2022</v>
      </c>
      <c r="L30" s="215"/>
    </row>
    <row r="31" spans="1:13" ht="12.65" customHeight="1" x14ac:dyDescent="0.25"/>
    <row r="32" spans="1:13" ht="12.65" hidden="1" customHeight="1" x14ac:dyDescent="0.25">
      <c r="A32" s="297" t="s">
        <v>0</v>
      </c>
    </row>
    <row r="33" ht="12.65" hidden="1" customHeight="1" x14ac:dyDescent="0.25"/>
    <row r="34" ht="12.65" hidden="1" customHeight="1" x14ac:dyDescent="0.25"/>
    <row r="35" ht="12.65" hidden="1" customHeight="1" x14ac:dyDescent="0.25"/>
  </sheetData>
  <sheetProtection algorithmName="SHA-512" hashValue="wMG+zGUGfCbOGn47S5yR+AaNoUgTW2lSwGkVpFX8QE7DUTiszXRL6zlbWupMMZXXH/C0vhF5KffUbsQc0/Yp7Q==" saltValue="fsXghHJW02bu8/Os1FE/mA==" spinCount="100000" sheet="1" objects="1" scenarios="1" selectLockedCells="1"/>
  <mergeCells count="9">
    <mergeCell ref="F28:J28"/>
    <mergeCell ref="A6:J6"/>
    <mergeCell ref="C7:D7"/>
    <mergeCell ref="B7:B8"/>
    <mergeCell ref="B27:E27"/>
    <mergeCell ref="B26:E26"/>
    <mergeCell ref="E7:F7"/>
    <mergeCell ref="G7:H7"/>
    <mergeCell ref="F27:J27"/>
  </mergeCells>
  <dataValidations count="1">
    <dataValidation type="list" showInputMessage="1" showErrorMessage="1" sqref="F26" xr:uid="{285B8D36-E196-4358-AD9E-F6C93F567554}">
      <formula1>"&lt;Select&gt;, Yes, No, Unsure"</formula1>
    </dataValidation>
  </dataValidations>
  <printOptions horizontalCentered="1"/>
  <pageMargins left="0.25" right="0.25" top="0.6" bottom="0.6" header="0.25" footer="0.25"/>
  <pageSetup scale="63" orientation="landscape" horizontalDpi="300" verticalDpi="300" r:id="rId1"/>
  <headerFooter>
    <oddHeader>&amp;C&amp;"Arial,Bold"&amp;10Draft and Confidential&amp;R&amp;"Arial,Regular"&amp;10&amp;D</oddHeader>
    <oddFooter>&amp;L&amp;"Arial,Regular"&amp;10&amp;A&amp;C&amp;"Arial,Bold"&amp;10Milliman&amp;R&amp;"Arial,Regular"&amp;10Page &amp;P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1" id="{91FBF902-B868-4F93-9928-194D8895B8D7}">
            <xm:f>'A. General'!$G$19:$H$19="Yes"</xm:f>
            <x14:dxf/>
          </x14:cfRule>
          <xm:sqref>B9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9AA34-E229-40AF-981F-60DABC3132A5}">
  <sheetPr codeName="Sheet2"/>
  <dimension ref="A1:V46"/>
  <sheetViews>
    <sheetView showGridLines="0" zoomScaleNormal="100" zoomScaleSheetLayoutView="70" workbookViewId="0">
      <selection activeCell="D10" sqref="D10"/>
    </sheetView>
  </sheetViews>
  <sheetFormatPr defaultColWidth="0" defaultRowHeight="12.5" zeroHeight="1" x14ac:dyDescent="0.25"/>
  <cols>
    <col min="1" max="1" width="4.81640625" style="329" customWidth="1"/>
    <col min="2" max="2" width="3.54296875" style="329" customWidth="1"/>
    <col min="3" max="6" width="14.54296875" style="372" customWidth="1"/>
    <col min="7" max="7" width="18.1796875" style="372" customWidth="1"/>
    <col min="8" max="9" width="10.54296875" style="372" customWidth="1"/>
    <col min="10" max="10" width="0.1796875" style="372" customWidth="1"/>
    <col min="11" max="11" width="2.36328125" style="372" customWidth="1"/>
    <col min="12" max="12" width="15.81640625" style="329" customWidth="1"/>
    <col min="13" max="13" width="14.81640625" style="329" customWidth="1"/>
    <col min="14" max="15" width="18" style="329" customWidth="1"/>
    <col min="16" max="16" width="4.81640625" style="329" customWidth="1"/>
    <col min="17" max="17" width="3.1796875" style="91" customWidth="1"/>
    <col min="18" max="16384" width="9.1796875" style="91" hidden="1"/>
  </cols>
  <sheetData>
    <row r="1" spans="1:22" s="323" customFormat="1" ht="13" x14ac:dyDescent="0.25">
      <c r="A1" s="14" t="str">
        <f>'A. General'!$A$1</f>
        <v>State of Wisconsin</v>
      </c>
      <c r="B1" s="15"/>
      <c r="C1" s="359"/>
      <c r="D1" s="359"/>
      <c r="E1" s="359"/>
      <c r="F1" s="359"/>
      <c r="G1" s="359"/>
      <c r="H1" s="359"/>
      <c r="I1" s="359"/>
      <c r="J1" s="359"/>
      <c r="K1" s="359"/>
      <c r="L1" s="321"/>
      <c r="M1" s="321"/>
      <c r="N1" s="321"/>
      <c r="O1" s="321"/>
      <c r="P1" s="38"/>
      <c r="Q1" s="322"/>
      <c r="R1" s="297" t="s">
        <v>0</v>
      </c>
      <c r="V1" s="39"/>
    </row>
    <row r="2" spans="1:22" s="323" customFormat="1" ht="13" x14ac:dyDescent="0.25">
      <c r="A2" s="16" t="str">
        <f>'A. General'!$A$2</f>
        <v>Department of Health Services</v>
      </c>
      <c r="B2" s="24"/>
      <c r="C2" s="360"/>
      <c r="D2" s="360"/>
      <c r="E2" s="360"/>
      <c r="F2" s="360"/>
      <c r="G2" s="360"/>
      <c r="H2" s="360"/>
      <c r="I2" s="360"/>
      <c r="J2" s="360"/>
      <c r="K2" s="360"/>
      <c r="L2" s="324"/>
      <c r="M2" s="324"/>
      <c r="N2" s="324"/>
      <c r="O2" s="324"/>
      <c r="P2" s="40"/>
      <c r="Q2" s="322"/>
      <c r="V2" s="39"/>
    </row>
    <row r="3" spans="1:22" s="323" customFormat="1" ht="13" x14ac:dyDescent="0.25">
      <c r="A3" s="16" t="str">
        <f>'A. General'!A3</f>
        <v>ARPA Adult HCBS Minimum Fee Schedule Provider Cost Survey</v>
      </c>
      <c r="B3" s="24"/>
      <c r="C3" s="360"/>
      <c r="D3" s="360"/>
      <c r="E3" s="360"/>
      <c r="F3" s="360"/>
      <c r="G3" s="360"/>
      <c r="H3" s="360"/>
      <c r="I3" s="360"/>
      <c r="J3" s="360"/>
      <c r="K3" s="360"/>
      <c r="L3" s="324"/>
      <c r="M3" s="324"/>
      <c r="N3" s="324"/>
      <c r="O3" s="324"/>
      <c r="P3" s="40"/>
      <c r="Q3" s="322"/>
      <c r="V3" s="39"/>
    </row>
    <row r="4" spans="1:22" s="323" customFormat="1" ht="13" x14ac:dyDescent="0.25">
      <c r="A4" s="16" t="s">
        <v>232</v>
      </c>
      <c r="B4" s="24"/>
      <c r="C4" s="360"/>
      <c r="D4" s="360"/>
      <c r="E4" s="360"/>
      <c r="F4" s="360"/>
      <c r="G4" s="360"/>
      <c r="H4" s="360"/>
      <c r="I4" s="360"/>
      <c r="J4" s="360"/>
      <c r="K4" s="360"/>
      <c r="L4" s="324"/>
      <c r="M4" s="324"/>
      <c r="N4" s="324"/>
      <c r="O4" s="324"/>
      <c r="P4" s="40"/>
      <c r="Q4" s="322"/>
      <c r="V4" s="39"/>
    </row>
    <row r="5" spans="1:22" s="325" customFormat="1" ht="14.5" customHeight="1" x14ac:dyDescent="0.3">
      <c r="A5" s="41" t="s">
        <v>211</v>
      </c>
      <c r="B5" s="42"/>
      <c r="C5" s="361"/>
      <c r="D5" s="361"/>
      <c r="E5" s="362"/>
      <c r="F5" s="361"/>
      <c r="G5" s="361"/>
      <c r="H5" s="361"/>
      <c r="I5" s="361"/>
      <c r="J5" s="361"/>
      <c r="K5" s="361"/>
      <c r="L5" s="43"/>
      <c r="M5" s="43"/>
      <c r="N5" s="43"/>
      <c r="O5" s="43"/>
      <c r="P5" s="44"/>
      <c r="Q5" s="322"/>
      <c r="V5" s="45"/>
    </row>
    <row r="6" spans="1:22" s="157" customFormat="1" ht="17.149999999999999" customHeight="1" x14ac:dyDescent="0.25">
      <c r="A6" s="524" t="s">
        <v>256</v>
      </c>
      <c r="B6" s="525"/>
      <c r="C6" s="525"/>
      <c r="D6" s="525"/>
      <c r="E6" s="525"/>
      <c r="F6" s="525"/>
      <c r="G6" s="525"/>
      <c r="H6" s="525"/>
      <c r="I6" s="525"/>
      <c r="J6" s="525"/>
      <c r="K6" s="525"/>
      <c r="L6" s="525"/>
      <c r="M6" s="525"/>
      <c r="N6" s="525"/>
      <c r="O6" s="525"/>
      <c r="P6" s="46"/>
      <c r="Q6" s="326"/>
    </row>
    <row r="7" spans="1:22" s="157" customFormat="1" ht="23.15" customHeight="1" x14ac:dyDescent="0.25">
      <c r="A7" s="526"/>
      <c r="B7" s="527"/>
      <c r="C7" s="527"/>
      <c r="D7" s="527"/>
      <c r="E7" s="527"/>
      <c r="F7" s="527"/>
      <c r="G7" s="527"/>
      <c r="H7" s="527"/>
      <c r="I7" s="527"/>
      <c r="J7" s="527"/>
      <c r="K7" s="527"/>
      <c r="L7" s="527"/>
      <c r="M7" s="527"/>
      <c r="N7" s="527"/>
      <c r="O7" s="527"/>
      <c r="P7" s="46"/>
      <c r="Q7" s="326"/>
    </row>
    <row r="8" spans="1:22" s="157" customFormat="1" ht="17.149999999999999" customHeight="1" x14ac:dyDescent="0.25">
      <c r="A8" s="528" t="str">
        <f>IF('A. General'!G19="No","This tab does not need to be completed based on the provided services reported in General Tab."," ")</f>
        <v xml:space="preserve"> </v>
      </c>
      <c r="B8" s="529"/>
      <c r="C8" s="529"/>
      <c r="D8" s="529"/>
      <c r="E8" s="529"/>
      <c r="F8" s="529"/>
      <c r="G8" s="529"/>
      <c r="H8" s="529"/>
      <c r="I8" s="529"/>
      <c r="J8" s="529"/>
      <c r="K8" s="529"/>
      <c r="L8" s="529"/>
      <c r="M8" s="529"/>
      <c r="N8" s="529"/>
      <c r="O8" s="529"/>
      <c r="P8" s="46"/>
      <c r="Q8" s="326"/>
    </row>
    <row r="9" spans="1:22" s="157" customFormat="1" ht="13" x14ac:dyDescent="0.25">
      <c r="A9" s="47" t="s">
        <v>93</v>
      </c>
      <c r="B9" s="48"/>
      <c r="C9" s="363"/>
      <c r="D9" s="363"/>
      <c r="E9" s="363"/>
      <c r="F9" s="363"/>
      <c r="G9" s="363"/>
      <c r="H9" s="363"/>
      <c r="I9" s="363"/>
      <c r="J9" s="364"/>
      <c r="K9" s="363"/>
      <c r="L9" s="48"/>
      <c r="M9" s="48"/>
      <c r="N9" s="48"/>
      <c r="O9" s="48"/>
      <c r="P9" s="46"/>
      <c r="Q9" s="326"/>
    </row>
    <row r="10" spans="1:22" ht="21.65" customHeight="1" x14ac:dyDescent="0.3">
      <c r="A10" s="49" t="s">
        <v>42</v>
      </c>
      <c r="B10" s="50"/>
      <c r="C10" s="365"/>
      <c r="D10" s="430" t="s">
        <v>43</v>
      </c>
      <c r="E10" s="430" t="s">
        <v>44</v>
      </c>
      <c r="F10" s="365"/>
      <c r="G10" s="365"/>
      <c r="H10" s="365"/>
      <c r="I10" s="365"/>
      <c r="J10" s="365"/>
      <c r="K10" s="365"/>
      <c r="L10" s="327"/>
      <c r="M10" s="327"/>
      <c r="N10" s="327"/>
      <c r="O10" s="327"/>
      <c r="P10" s="51"/>
      <c r="R10" s="160"/>
    </row>
    <row r="11" spans="1:22" ht="41.5" customHeight="1" x14ac:dyDescent="0.3">
      <c r="A11" s="49"/>
      <c r="B11" s="50"/>
      <c r="C11" s="365"/>
      <c r="D11" s="365"/>
      <c r="E11" s="365"/>
      <c r="F11" s="365"/>
      <c r="G11" s="365"/>
      <c r="H11" s="365"/>
      <c r="I11" s="365"/>
      <c r="J11" s="366"/>
      <c r="K11" s="365"/>
      <c r="L11" s="52" t="s">
        <v>45</v>
      </c>
      <c r="M11" s="52" t="s">
        <v>59</v>
      </c>
      <c r="N11" s="53" t="s">
        <v>60</v>
      </c>
      <c r="O11" s="53" t="s">
        <v>255</v>
      </c>
      <c r="P11" s="51"/>
      <c r="R11" s="160"/>
    </row>
    <row r="12" spans="1:22" ht="15" customHeight="1" x14ac:dyDescent="0.3">
      <c r="A12" s="54" t="s">
        <v>46</v>
      </c>
      <c r="B12" s="512" t="s">
        <v>67</v>
      </c>
      <c r="C12" s="513"/>
      <c r="D12" s="513"/>
      <c r="E12" s="513"/>
      <c r="F12" s="513"/>
      <c r="G12" s="513"/>
      <c r="H12" s="513"/>
      <c r="I12" s="513"/>
      <c r="J12" s="513"/>
      <c r="K12" s="514"/>
      <c r="L12" s="136"/>
      <c r="M12" s="136"/>
      <c r="N12" s="136"/>
      <c r="O12" s="137">
        <f t="shared" ref="O12:O23" si="0">L12-(M12+N12)</f>
        <v>0</v>
      </c>
      <c r="P12" s="383"/>
      <c r="Q12" s="154"/>
      <c r="R12" s="332"/>
    </row>
    <row r="13" spans="1:22" ht="13" x14ac:dyDescent="0.25">
      <c r="A13" s="54" t="s">
        <v>47</v>
      </c>
      <c r="B13" s="512" t="s">
        <v>290</v>
      </c>
      <c r="C13" s="513"/>
      <c r="D13" s="513"/>
      <c r="E13" s="513"/>
      <c r="F13" s="513"/>
      <c r="G13" s="513"/>
      <c r="H13" s="513"/>
      <c r="I13" s="513"/>
      <c r="J13" s="513"/>
      <c r="K13" s="514"/>
      <c r="L13" s="136"/>
      <c r="M13" s="136"/>
      <c r="N13" s="136"/>
      <c r="O13" s="137">
        <f t="shared" si="0"/>
        <v>0</v>
      </c>
      <c r="P13" s="383"/>
      <c r="Q13" s="154"/>
    </row>
    <row r="14" spans="1:22" ht="29" customHeight="1" x14ac:dyDescent="0.25">
      <c r="A14" s="54" t="s">
        <v>48</v>
      </c>
      <c r="B14" s="509" t="s">
        <v>291</v>
      </c>
      <c r="C14" s="510"/>
      <c r="D14" s="510"/>
      <c r="E14" s="510"/>
      <c r="F14" s="510"/>
      <c r="G14" s="510"/>
      <c r="H14" s="510"/>
      <c r="I14" s="510"/>
      <c r="J14" s="510"/>
      <c r="K14" s="511"/>
      <c r="L14" s="136"/>
      <c r="M14" s="136"/>
      <c r="N14" s="136"/>
      <c r="O14" s="137">
        <f t="shared" si="0"/>
        <v>0</v>
      </c>
      <c r="P14" s="383"/>
      <c r="Q14" s="154"/>
    </row>
    <row r="15" spans="1:22" ht="13" x14ac:dyDescent="0.25">
      <c r="A15" s="57" t="s">
        <v>49</v>
      </c>
      <c r="B15" s="512" t="s">
        <v>292</v>
      </c>
      <c r="C15" s="513"/>
      <c r="D15" s="513"/>
      <c r="E15" s="513"/>
      <c r="F15" s="513"/>
      <c r="G15" s="513"/>
      <c r="H15" s="513"/>
      <c r="I15" s="513"/>
      <c r="J15" s="513"/>
      <c r="K15" s="514"/>
      <c r="L15" s="137">
        <f>SUM(L16:L17)</f>
        <v>0</v>
      </c>
      <c r="M15" s="137">
        <f>SUM(M16:M17)</f>
        <v>0</v>
      </c>
      <c r="N15" s="137">
        <f>SUM(N16:N17)</f>
        <v>0</v>
      </c>
      <c r="O15" s="137">
        <f t="shared" si="0"/>
        <v>0</v>
      </c>
      <c r="P15" s="383"/>
      <c r="Q15" s="154"/>
    </row>
    <row r="16" spans="1:22" ht="13" x14ac:dyDescent="0.25">
      <c r="A16" s="58"/>
      <c r="B16" s="403" t="s">
        <v>24</v>
      </c>
      <c r="C16" s="518" t="s">
        <v>265</v>
      </c>
      <c r="D16" s="519"/>
      <c r="E16" s="519"/>
      <c r="F16" s="519"/>
      <c r="G16" s="519"/>
      <c r="H16" s="519"/>
      <c r="I16" s="519"/>
      <c r="J16" s="519"/>
      <c r="K16" s="520"/>
      <c r="L16" s="136"/>
      <c r="M16" s="136"/>
      <c r="N16" s="136"/>
      <c r="O16" s="137">
        <f t="shared" si="0"/>
        <v>0</v>
      </c>
      <c r="P16" s="383"/>
      <c r="Q16" s="154"/>
    </row>
    <row r="17" spans="1:17" ht="13" x14ac:dyDescent="0.25">
      <c r="A17" s="59"/>
      <c r="B17" s="403" t="s">
        <v>68</v>
      </c>
      <c r="C17" s="518" t="s">
        <v>69</v>
      </c>
      <c r="D17" s="519"/>
      <c r="E17" s="519"/>
      <c r="F17" s="519"/>
      <c r="G17" s="519"/>
      <c r="H17" s="519"/>
      <c r="I17" s="519"/>
      <c r="J17" s="519"/>
      <c r="K17" s="520"/>
      <c r="L17" s="136"/>
      <c r="M17" s="136"/>
      <c r="N17" s="136"/>
      <c r="O17" s="137">
        <f t="shared" si="0"/>
        <v>0</v>
      </c>
      <c r="P17" s="383"/>
      <c r="Q17" s="154"/>
    </row>
    <row r="18" spans="1:17" ht="13" x14ac:dyDescent="0.25">
      <c r="A18" s="57" t="s">
        <v>50</v>
      </c>
      <c r="B18" s="512" t="s">
        <v>266</v>
      </c>
      <c r="C18" s="513"/>
      <c r="D18" s="513"/>
      <c r="E18" s="513"/>
      <c r="F18" s="513"/>
      <c r="G18" s="513"/>
      <c r="H18" s="513"/>
      <c r="I18" s="513"/>
      <c r="J18" s="513"/>
      <c r="K18" s="514"/>
      <c r="L18" s="137">
        <f>SUM(L19:L25)</f>
        <v>0</v>
      </c>
      <c r="M18" s="137">
        <f>SUM(M19:M25)</f>
        <v>0</v>
      </c>
      <c r="N18" s="137">
        <f>SUM(N19:N25)</f>
        <v>0</v>
      </c>
      <c r="O18" s="137">
        <f t="shared" si="0"/>
        <v>0</v>
      </c>
      <c r="P18" s="383"/>
      <c r="Q18" s="154"/>
    </row>
    <row r="19" spans="1:17" ht="13" x14ac:dyDescent="0.25">
      <c r="A19" s="58"/>
      <c r="B19" s="403" t="s">
        <v>24</v>
      </c>
      <c r="C19" s="518" t="s">
        <v>293</v>
      </c>
      <c r="D19" s="519"/>
      <c r="E19" s="519"/>
      <c r="F19" s="519"/>
      <c r="G19" s="519"/>
      <c r="H19" s="519"/>
      <c r="I19" s="519"/>
      <c r="J19" s="519"/>
      <c r="K19" s="520"/>
      <c r="L19" s="136"/>
      <c r="M19" s="136"/>
      <c r="N19" s="136"/>
      <c r="O19" s="137">
        <f t="shared" si="0"/>
        <v>0</v>
      </c>
      <c r="P19" s="383"/>
      <c r="Q19" s="154"/>
    </row>
    <row r="20" spans="1:17" ht="13" x14ac:dyDescent="0.25">
      <c r="A20" s="58"/>
      <c r="B20" s="403" t="s">
        <v>68</v>
      </c>
      <c r="C20" s="518" t="s">
        <v>294</v>
      </c>
      <c r="D20" s="519"/>
      <c r="E20" s="519"/>
      <c r="F20" s="519"/>
      <c r="G20" s="519"/>
      <c r="H20" s="519"/>
      <c r="I20" s="519"/>
      <c r="J20" s="519"/>
      <c r="K20" s="520"/>
      <c r="L20" s="136"/>
      <c r="M20" s="136"/>
      <c r="N20" s="136"/>
      <c r="O20" s="137">
        <f t="shared" si="0"/>
        <v>0</v>
      </c>
      <c r="P20" s="383"/>
      <c r="Q20" s="154"/>
    </row>
    <row r="21" spans="1:17" ht="13" x14ac:dyDescent="0.25">
      <c r="A21" s="58"/>
      <c r="B21" s="403" t="s">
        <v>70</v>
      </c>
      <c r="C21" s="518" t="s">
        <v>237</v>
      </c>
      <c r="D21" s="519"/>
      <c r="E21" s="519"/>
      <c r="F21" s="519"/>
      <c r="G21" s="519"/>
      <c r="H21" s="519"/>
      <c r="I21" s="519"/>
      <c r="J21" s="519"/>
      <c r="K21" s="520"/>
      <c r="L21" s="136"/>
      <c r="M21" s="136"/>
      <c r="N21" s="136"/>
      <c r="O21" s="137">
        <f t="shared" si="0"/>
        <v>0</v>
      </c>
      <c r="P21" s="383"/>
      <c r="Q21" s="154"/>
    </row>
    <row r="22" spans="1:17" ht="27.65" customHeight="1" x14ac:dyDescent="0.25">
      <c r="A22" s="58"/>
      <c r="B22" s="404" t="s">
        <v>71</v>
      </c>
      <c r="C22" s="518" t="s">
        <v>238</v>
      </c>
      <c r="D22" s="519"/>
      <c r="E22" s="519"/>
      <c r="F22" s="519"/>
      <c r="G22" s="519"/>
      <c r="H22" s="519"/>
      <c r="I22" s="519"/>
      <c r="J22" s="519"/>
      <c r="K22" s="520"/>
      <c r="L22" s="136"/>
      <c r="M22" s="136"/>
      <c r="N22" s="136"/>
      <c r="O22" s="137">
        <f t="shared" si="0"/>
        <v>0</v>
      </c>
      <c r="P22" s="383"/>
      <c r="Q22" s="154"/>
    </row>
    <row r="23" spans="1:17" ht="25" customHeight="1" x14ac:dyDescent="0.25">
      <c r="A23" s="58"/>
      <c r="B23" s="403" t="s">
        <v>72</v>
      </c>
      <c r="C23" s="518" t="s">
        <v>73</v>
      </c>
      <c r="D23" s="519"/>
      <c r="E23" s="519"/>
      <c r="F23" s="519"/>
      <c r="G23" s="519"/>
      <c r="H23" s="519"/>
      <c r="I23" s="519"/>
      <c r="J23" s="519"/>
      <c r="K23" s="520"/>
      <c r="L23" s="139"/>
      <c r="M23" s="139"/>
      <c r="N23" s="139"/>
      <c r="O23" s="384">
        <f t="shared" si="0"/>
        <v>0</v>
      </c>
      <c r="P23" s="383"/>
      <c r="Q23" s="154"/>
    </row>
    <row r="24" spans="1:17" ht="20.149999999999999" customHeight="1" x14ac:dyDescent="0.25">
      <c r="A24" s="61"/>
      <c r="B24" s="405"/>
      <c r="C24" s="521" t="s">
        <v>33</v>
      </c>
      <c r="D24" s="522"/>
      <c r="E24" s="522"/>
      <c r="F24" s="522"/>
      <c r="G24" s="522"/>
      <c r="H24" s="522"/>
      <c r="I24" s="140"/>
      <c r="J24" s="141"/>
      <c r="K24" s="367"/>
      <c r="L24" s="142"/>
      <c r="M24" s="142"/>
      <c r="N24" s="142"/>
      <c r="O24" s="162"/>
      <c r="P24" s="383"/>
      <c r="Q24" s="154"/>
    </row>
    <row r="25" spans="1:17" ht="29.5" customHeight="1" x14ac:dyDescent="0.25">
      <c r="A25" s="58"/>
      <c r="B25" s="403" t="s">
        <v>74</v>
      </c>
      <c r="C25" s="518" t="s">
        <v>295</v>
      </c>
      <c r="D25" s="519"/>
      <c r="E25" s="519"/>
      <c r="F25" s="519"/>
      <c r="G25" s="519"/>
      <c r="H25" s="519"/>
      <c r="I25" s="519"/>
      <c r="J25" s="519"/>
      <c r="K25" s="520"/>
      <c r="L25" s="143"/>
      <c r="M25" s="143"/>
      <c r="N25" s="143"/>
      <c r="O25" s="137">
        <f>L25-(M25+N25)</f>
        <v>0</v>
      </c>
      <c r="P25" s="383"/>
      <c r="Q25" s="154"/>
    </row>
    <row r="26" spans="1:17" ht="20.149999999999999" customHeight="1" x14ac:dyDescent="0.25">
      <c r="A26" s="63"/>
      <c r="B26" s="62"/>
      <c r="C26" s="521" t="s">
        <v>33</v>
      </c>
      <c r="D26" s="522"/>
      <c r="E26" s="522"/>
      <c r="F26" s="522"/>
      <c r="G26" s="522"/>
      <c r="H26" s="523"/>
      <c r="I26" s="140"/>
      <c r="J26" s="141"/>
      <c r="K26" s="367"/>
      <c r="L26" s="142"/>
      <c r="M26" s="142"/>
      <c r="N26" s="142"/>
      <c r="O26" s="162"/>
      <c r="P26" s="383"/>
      <c r="Q26" s="154"/>
    </row>
    <row r="27" spans="1:17" ht="13" x14ac:dyDescent="0.25">
      <c r="A27" s="54" t="s">
        <v>51</v>
      </c>
      <c r="B27" s="512" t="s">
        <v>239</v>
      </c>
      <c r="C27" s="513"/>
      <c r="D27" s="513"/>
      <c r="E27" s="513"/>
      <c r="F27" s="513"/>
      <c r="G27" s="513"/>
      <c r="H27" s="513"/>
      <c r="I27" s="513"/>
      <c r="J27" s="513"/>
      <c r="K27" s="514"/>
      <c r="L27" s="136"/>
      <c r="M27" s="136"/>
      <c r="N27" s="136"/>
      <c r="O27" s="137">
        <f>L27-(M27+N27)</f>
        <v>0</v>
      </c>
      <c r="P27" s="383"/>
      <c r="Q27" s="154"/>
    </row>
    <row r="28" spans="1:17" ht="13" x14ac:dyDescent="0.25">
      <c r="A28" s="54" t="s">
        <v>53</v>
      </c>
      <c r="B28" s="512" t="s">
        <v>52</v>
      </c>
      <c r="C28" s="513"/>
      <c r="D28" s="513"/>
      <c r="E28" s="513"/>
      <c r="F28" s="513"/>
      <c r="G28" s="513"/>
      <c r="H28" s="513"/>
      <c r="I28" s="513"/>
      <c r="J28" s="513"/>
      <c r="K28" s="514"/>
      <c r="L28" s="136"/>
      <c r="M28" s="136"/>
      <c r="N28" s="136"/>
      <c r="O28" s="137">
        <f>L28-(M28+N28)</f>
        <v>0</v>
      </c>
      <c r="P28" s="383"/>
      <c r="Q28" s="154"/>
    </row>
    <row r="29" spans="1:17" ht="13" x14ac:dyDescent="0.25">
      <c r="A29" s="64" t="s">
        <v>54</v>
      </c>
      <c r="B29" s="512" t="s">
        <v>75</v>
      </c>
      <c r="C29" s="513"/>
      <c r="D29" s="513"/>
      <c r="E29" s="513"/>
      <c r="F29" s="513"/>
      <c r="G29" s="513"/>
      <c r="H29" s="513"/>
      <c r="I29" s="513"/>
      <c r="J29" s="513"/>
      <c r="K29" s="514"/>
      <c r="L29" s="136"/>
      <c r="M29" s="136"/>
      <c r="N29" s="136"/>
      <c r="O29" s="137">
        <f>L29-(M29+N29)</f>
        <v>0</v>
      </c>
      <c r="P29" s="383"/>
      <c r="Q29" s="154"/>
    </row>
    <row r="30" spans="1:17" ht="20.149999999999999" customHeight="1" x14ac:dyDescent="0.25">
      <c r="A30" s="65"/>
      <c r="B30" s="377"/>
      <c r="C30" s="521" t="s">
        <v>33</v>
      </c>
      <c r="D30" s="522"/>
      <c r="E30" s="522"/>
      <c r="F30" s="522"/>
      <c r="G30" s="522"/>
      <c r="H30" s="523"/>
      <c r="I30" s="140"/>
      <c r="J30" s="141"/>
      <c r="K30" s="367"/>
      <c r="L30" s="142"/>
      <c r="M30" s="142"/>
      <c r="N30" s="142"/>
      <c r="O30" s="162"/>
      <c r="P30" s="383"/>
      <c r="Q30" s="154"/>
    </row>
    <row r="31" spans="1:17" ht="13" x14ac:dyDescent="0.25">
      <c r="A31" s="59" t="s">
        <v>76</v>
      </c>
      <c r="B31" s="512" t="s">
        <v>77</v>
      </c>
      <c r="C31" s="513"/>
      <c r="D31" s="513"/>
      <c r="E31" s="513"/>
      <c r="F31" s="513"/>
      <c r="G31" s="513"/>
      <c r="H31" s="513"/>
      <c r="I31" s="513"/>
      <c r="J31" s="513"/>
      <c r="K31" s="514"/>
      <c r="L31" s="137">
        <f>L12+L13+L14+L15+L18+L27+L28+L29</f>
        <v>0</v>
      </c>
      <c r="M31" s="137">
        <f>M12+M13+M14+M15+M18+M27+M28+M29</f>
        <v>0</v>
      </c>
      <c r="N31" s="137">
        <f>N12+N13+N14+N15+N18+N27+N28+N29</f>
        <v>0</v>
      </c>
      <c r="O31" s="137">
        <f>O12+O13+O14+O15+O18+O27+O28+O29</f>
        <v>0</v>
      </c>
      <c r="P31" s="163"/>
      <c r="Q31" s="154"/>
    </row>
    <row r="32" spans="1:17" ht="13" x14ac:dyDescent="0.25">
      <c r="A32" s="354"/>
      <c r="B32" s="377"/>
      <c r="C32" s="68"/>
      <c r="D32" s="368"/>
      <c r="E32" s="375"/>
      <c r="F32" s="375"/>
      <c r="G32" s="375"/>
      <c r="H32" s="369"/>
      <c r="I32" s="369"/>
      <c r="J32" s="369"/>
      <c r="K32" s="370"/>
      <c r="L32" s="62"/>
      <c r="M32" s="62"/>
      <c r="N32" s="62"/>
      <c r="O32" s="62"/>
      <c r="P32" s="163"/>
      <c r="Q32" s="154"/>
    </row>
    <row r="33" spans="1:17" ht="13" x14ac:dyDescent="0.25">
      <c r="A33" s="354" t="s">
        <v>263</v>
      </c>
      <c r="B33" s="515" t="s">
        <v>299</v>
      </c>
      <c r="C33" s="516"/>
      <c r="D33" s="516"/>
      <c r="E33" s="516"/>
      <c r="F33" s="516"/>
      <c r="G33" s="516"/>
      <c r="H33" s="516"/>
      <c r="I33" s="516"/>
      <c r="J33" s="516"/>
      <c r="K33" s="516"/>
      <c r="L33" s="517"/>
      <c r="M33" s="385" t="str">
        <f>IFERROR((M31/(SUM('A. General'!$E$49:$I$49))),"$0")</f>
        <v>$0</v>
      </c>
      <c r="N33" s="67"/>
      <c r="O33" s="67"/>
      <c r="P33" s="163"/>
      <c r="Q33" s="154"/>
    </row>
    <row r="34" spans="1:17" ht="13" x14ac:dyDescent="0.25">
      <c r="A34" s="386" t="s">
        <v>277</v>
      </c>
      <c r="B34" s="515" t="s">
        <v>279</v>
      </c>
      <c r="C34" s="516"/>
      <c r="D34" s="516"/>
      <c r="E34" s="516"/>
      <c r="F34" s="516"/>
      <c r="G34" s="516"/>
      <c r="H34" s="516"/>
      <c r="I34" s="516"/>
      <c r="J34" s="516"/>
      <c r="K34" s="516"/>
      <c r="L34" s="517"/>
      <c r="M34" s="385" t="str">
        <f>IFERROR(((M31-(M27+M28))/(SUM('A. General'!$E$49:$I$49)))," $0")</f>
        <v xml:space="preserve"> $0</v>
      </c>
      <c r="N34" s="67"/>
      <c r="O34" s="67"/>
      <c r="P34" s="163"/>
      <c r="Q34" s="154"/>
    </row>
    <row r="35" spans="1:17" ht="13" x14ac:dyDescent="0.25">
      <c r="A35" s="66"/>
      <c r="B35" s="67"/>
      <c r="C35" s="355"/>
      <c r="D35" s="68"/>
      <c r="E35" s="68"/>
      <c r="F35" s="68"/>
      <c r="G35" s="68"/>
      <c r="H35" s="68"/>
      <c r="I35" s="68"/>
      <c r="J35" s="68"/>
      <c r="K35" s="67"/>
      <c r="L35" s="67"/>
      <c r="M35" s="67"/>
      <c r="N35" s="67"/>
      <c r="O35" s="67"/>
      <c r="P35" s="163"/>
      <c r="Q35" s="154"/>
    </row>
    <row r="36" spans="1:17" ht="13" x14ac:dyDescent="0.25">
      <c r="A36" s="57" t="s">
        <v>278</v>
      </c>
      <c r="B36" s="515" t="s">
        <v>296</v>
      </c>
      <c r="C36" s="516"/>
      <c r="D36" s="516"/>
      <c r="E36" s="516"/>
      <c r="F36" s="516"/>
      <c r="G36" s="516"/>
      <c r="H36" s="516"/>
      <c r="I36" s="516"/>
      <c r="J36" s="516"/>
      <c r="K36" s="517"/>
      <c r="L36" s="144" t="str">
        <f>IFERROR((L13/L12),"")</f>
        <v/>
      </c>
      <c r="M36" s="67"/>
      <c r="N36" s="67"/>
      <c r="O36" s="67"/>
      <c r="P36" s="163"/>
      <c r="Q36" s="154"/>
    </row>
    <row r="37" spans="1:17" ht="13" x14ac:dyDescent="0.25">
      <c r="A37" s="58"/>
      <c r="B37" s="401" t="s">
        <v>24</v>
      </c>
      <c r="C37" s="518" t="s">
        <v>99</v>
      </c>
      <c r="D37" s="519"/>
      <c r="E37" s="519"/>
      <c r="F37" s="519"/>
      <c r="G37" s="519"/>
      <c r="H37" s="519"/>
      <c r="I37" s="519"/>
      <c r="J37" s="519"/>
      <c r="K37" s="520"/>
      <c r="L37" s="145">
        <f>SUM('C. Wages'!F10:F21)</f>
        <v>0</v>
      </c>
      <c r="M37" s="67"/>
      <c r="N37" s="67"/>
      <c r="O37" s="67"/>
      <c r="P37" s="163"/>
      <c r="Q37" s="333"/>
    </row>
    <row r="38" spans="1:17" ht="13" x14ac:dyDescent="0.25">
      <c r="A38" s="69"/>
      <c r="B38" s="401" t="s">
        <v>68</v>
      </c>
      <c r="C38" s="509" t="s">
        <v>78</v>
      </c>
      <c r="D38" s="510"/>
      <c r="E38" s="510"/>
      <c r="F38" s="510"/>
      <c r="G38" s="510"/>
      <c r="H38" s="510"/>
      <c r="I38" s="510"/>
      <c r="J38" s="510"/>
      <c r="K38" s="511"/>
      <c r="L38" s="146"/>
      <c r="M38" s="67"/>
      <c r="N38" s="67"/>
      <c r="O38" s="67"/>
      <c r="P38" s="165"/>
      <c r="Q38" s="333"/>
    </row>
    <row r="39" spans="1:17" ht="13" x14ac:dyDescent="0.25">
      <c r="A39" s="69"/>
      <c r="B39" s="401" t="s">
        <v>70</v>
      </c>
      <c r="C39" s="509" t="s">
        <v>79</v>
      </c>
      <c r="D39" s="510"/>
      <c r="E39" s="510"/>
      <c r="F39" s="510"/>
      <c r="G39" s="510"/>
      <c r="H39" s="510"/>
      <c r="I39" s="510"/>
      <c r="J39" s="510"/>
      <c r="K39" s="511"/>
      <c r="L39" s="146"/>
      <c r="M39" s="67"/>
      <c r="N39" s="67"/>
      <c r="O39" s="67"/>
      <c r="P39" s="165"/>
      <c r="Q39" s="333"/>
    </row>
    <row r="40" spans="1:17" ht="13" x14ac:dyDescent="0.25">
      <c r="A40" s="69"/>
      <c r="B40" s="401" t="s">
        <v>71</v>
      </c>
      <c r="C40" s="509" t="s">
        <v>80</v>
      </c>
      <c r="D40" s="510"/>
      <c r="E40" s="510"/>
      <c r="F40" s="510"/>
      <c r="G40" s="510"/>
      <c r="H40" s="510"/>
      <c r="I40" s="510"/>
      <c r="J40" s="510"/>
      <c r="K40" s="511"/>
      <c r="L40" s="147" t="str">
        <f>IFERROR((L39/L38),"")</f>
        <v/>
      </c>
      <c r="M40" s="67"/>
      <c r="N40" s="67"/>
      <c r="O40" s="67"/>
      <c r="P40" s="165"/>
      <c r="Q40" s="333"/>
    </row>
    <row r="41" spans="1:17" ht="13" x14ac:dyDescent="0.25">
      <c r="A41" s="69"/>
      <c r="B41" s="401" t="s">
        <v>72</v>
      </c>
      <c r="C41" s="509" t="s">
        <v>297</v>
      </c>
      <c r="D41" s="510"/>
      <c r="E41" s="510"/>
      <c r="F41" s="510"/>
      <c r="G41" s="510"/>
      <c r="H41" s="510"/>
      <c r="I41" s="510"/>
      <c r="J41" s="510"/>
      <c r="K41" s="511"/>
      <c r="L41" s="148"/>
      <c r="M41" s="67"/>
      <c r="N41" s="67"/>
      <c r="O41" s="67"/>
      <c r="P41" s="165"/>
      <c r="Q41" s="333"/>
    </row>
    <row r="42" spans="1:17" ht="13" x14ac:dyDescent="0.25">
      <c r="A42" s="69"/>
      <c r="B42" s="401" t="s">
        <v>74</v>
      </c>
      <c r="C42" s="509" t="s">
        <v>298</v>
      </c>
      <c r="D42" s="510"/>
      <c r="E42" s="510"/>
      <c r="F42" s="510"/>
      <c r="G42" s="510"/>
      <c r="H42" s="510"/>
      <c r="I42" s="510"/>
      <c r="J42" s="510"/>
      <c r="K42" s="511"/>
      <c r="L42" s="148"/>
      <c r="M42" s="150"/>
      <c r="N42" s="150"/>
      <c r="O42" s="150"/>
      <c r="P42" s="165"/>
    </row>
    <row r="43" spans="1:17" ht="13.5" thickBot="1" x14ac:dyDescent="0.3">
      <c r="A43" s="71"/>
      <c r="B43" s="72"/>
      <c r="C43" s="371"/>
      <c r="D43" s="387"/>
      <c r="E43" s="388"/>
      <c r="F43" s="388"/>
      <c r="G43" s="388"/>
      <c r="H43" s="388"/>
      <c r="I43" s="388"/>
      <c r="J43" s="388"/>
      <c r="K43" s="388"/>
      <c r="L43" s="166"/>
      <c r="M43" s="166"/>
      <c r="N43" s="166"/>
      <c r="O43" s="166"/>
      <c r="P43" s="167"/>
    </row>
    <row r="44" spans="1:17" x14ac:dyDescent="0.25">
      <c r="E44" s="373"/>
      <c r="F44" s="373"/>
      <c r="G44" s="373"/>
      <c r="H44" s="373"/>
      <c r="I44" s="373"/>
      <c r="J44" s="373"/>
      <c r="K44" s="373"/>
      <c r="L44" s="328"/>
      <c r="P44" s="330" t="str">
        <f>'A. General'!M150</f>
        <v>October 25, 2022</v>
      </c>
    </row>
    <row r="45" spans="1:17" x14ac:dyDescent="0.25">
      <c r="A45" s="91"/>
    </row>
    <row r="46" spans="1:17" ht="14.5" hidden="1" customHeight="1" x14ac:dyDescent="0.25">
      <c r="A46" s="297" t="s">
        <v>0</v>
      </c>
    </row>
  </sheetData>
  <sheetProtection algorithmName="SHA-512" hashValue="0+oaIIOK2v4k8sO9alzYmoGMA28kYQE6vFKa4NmNT3b13+vYkOphXAfOLIcJChvfxiUVFYUCpfHeLKPv/I+krQ==" saltValue="NBHz16uw1irBF+BwpRJ+jQ==" spinCount="100000" sheet="1" selectLockedCells="1"/>
  <mergeCells count="31">
    <mergeCell ref="C30:H30"/>
    <mergeCell ref="A6:O7"/>
    <mergeCell ref="A8:O8"/>
    <mergeCell ref="C22:K22"/>
    <mergeCell ref="B14:K14"/>
    <mergeCell ref="B12:K12"/>
    <mergeCell ref="B13:K13"/>
    <mergeCell ref="B15:K15"/>
    <mergeCell ref="C16:K16"/>
    <mergeCell ref="C17:K17"/>
    <mergeCell ref="B18:K18"/>
    <mergeCell ref="C19:K19"/>
    <mergeCell ref="C20:K20"/>
    <mergeCell ref="C21:K21"/>
    <mergeCell ref="C23:K23"/>
    <mergeCell ref="C25:K25"/>
    <mergeCell ref="B27:K27"/>
    <mergeCell ref="B28:K28"/>
    <mergeCell ref="B29:K29"/>
    <mergeCell ref="C24:H24"/>
    <mergeCell ref="C26:H26"/>
    <mergeCell ref="B31:K31"/>
    <mergeCell ref="B33:L33"/>
    <mergeCell ref="B34:L34"/>
    <mergeCell ref="B36:K36"/>
    <mergeCell ref="C37:K37"/>
    <mergeCell ref="C38:K38"/>
    <mergeCell ref="C39:K39"/>
    <mergeCell ref="C40:K40"/>
    <mergeCell ref="C41:K41"/>
    <mergeCell ref="C42:K42"/>
  </mergeCells>
  <phoneticPr fontId="17" type="noConversion"/>
  <dataValidations count="3">
    <dataValidation type="decimal" operator="greaterThan" allowBlank="1" showInputMessage="1" showErrorMessage="1" sqref="O12:O23 L31:O31 P12:P30 C32:D32 L18:N18 L15:N15" xr:uid="{31EAA3D0-1B0E-4298-AF0F-10D950EF885A}">
      <formula1>-1</formula1>
    </dataValidation>
    <dataValidation operator="greaterThan" allowBlank="1" showInputMessage="1" showErrorMessage="1" sqref="O25 O27:O29 L36 B35:J35 M33:M34 B33:B34" xr:uid="{D1C51977-AB20-4A5D-8CE7-A5438AADF015}"/>
    <dataValidation type="decimal" operator="greaterThan" allowBlank="1" showInputMessage="1" showErrorMessage="1" error="Please enter a valid number" sqref="L12:N14 L16:N17 L19:N23 L25:N25 L27:N29 L38:L39 L41:L42" xr:uid="{DFBD4B8E-C012-4F75-AE39-B1E83C4DA94B}">
      <formula1>-1</formula1>
    </dataValidation>
  </dataValidations>
  <printOptions horizontalCentered="1"/>
  <pageMargins left="0.7" right="0.7" top="0.75" bottom="0.75" header="0.3" footer="0.25"/>
  <pageSetup scale="45" orientation="portrait" r:id="rId1"/>
  <headerFooter>
    <oddHeader>&amp;L&amp;"Arial,Regular"&amp;12&amp;C&amp;"Arial,Regular"&amp;12&amp;R&amp;"Arial,Bold"&amp;16</oddHeader>
    <oddFooter>&amp;R_x000D_&amp;"Arial,Bold"&amp;8Page &amp;P of &amp;N&amp;C&amp;"Arial,Bold"&amp;12Milliman
&amp;L&amp;"Arial,Regular"&amp;8&amp;D &amp;T
&amp;Z&amp;F\[&amp;A]</oddFooter>
  </headerFooter>
  <colBreaks count="1" manualBreakCount="1">
    <brk id="18"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1" id="{FF3B5EB0-B4B0-412A-97D7-2329C01B7EB6}">
            <xm:f>'A. General'!$G$19="No"</xm:f>
            <x14:dxf>
              <numFmt numFmtId="170" formatCode=";;;"/>
              <fill>
                <patternFill patternType="none">
                  <bgColor auto="1"/>
                </patternFill>
              </fill>
              <border>
                <left/>
                <right/>
                <top/>
                <bottom/>
                <vertical/>
                <horizontal/>
              </border>
            </x14:dxf>
          </x14:cfRule>
          <xm:sqref>A6:P7 P8 A9:P43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BCB40-0EE7-46FF-88A4-51742DDC48C9}">
  <sheetPr codeName="Sheet7"/>
  <dimension ref="A1:R49"/>
  <sheetViews>
    <sheetView showGridLines="0" zoomScaleNormal="100" zoomScaleSheetLayoutView="70" workbookViewId="0">
      <selection activeCell="D10" sqref="D10"/>
    </sheetView>
  </sheetViews>
  <sheetFormatPr defaultColWidth="0" defaultRowHeight="0" customHeight="1" zeroHeight="1" x14ac:dyDescent="0.25"/>
  <cols>
    <col min="1" max="1" width="4.81640625" style="168" customWidth="1"/>
    <col min="2" max="2" width="3.54296875" style="168" customWidth="1"/>
    <col min="3" max="6" width="14.54296875" style="168" customWidth="1"/>
    <col min="7" max="7" width="12.54296875" style="168" customWidth="1"/>
    <col min="8" max="8" width="10.54296875" style="168" customWidth="1"/>
    <col min="9" max="9" width="15.81640625" style="168" customWidth="1"/>
    <col min="10" max="11" width="18" style="168" customWidth="1"/>
    <col min="12" max="12" width="4.81640625" style="168" customWidth="1"/>
    <col min="13" max="13" width="3.1796875" style="91" customWidth="1"/>
    <col min="14" max="16384" width="9.1796875" style="91" hidden="1"/>
  </cols>
  <sheetData>
    <row r="1" spans="1:18" s="323" customFormat="1" ht="13" x14ac:dyDescent="0.25">
      <c r="A1" s="14" t="str">
        <f>'A. General'!$A$1</f>
        <v>State of Wisconsin</v>
      </c>
      <c r="B1" s="15"/>
      <c r="C1" s="321"/>
      <c r="D1" s="321"/>
      <c r="E1" s="321"/>
      <c r="F1" s="321"/>
      <c r="G1" s="321"/>
      <c r="H1" s="321"/>
      <c r="I1" s="321"/>
      <c r="J1" s="321"/>
      <c r="K1" s="321"/>
      <c r="L1" s="38"/>
      <c r="M1" s="322"/>
      <c r="N1" s="297" t="s">
        <v>0</v>
      </c>
      <c r="R1" s="39"/>
    </row>
    <row r="2" spans="1:18" s="323" customFormat="1" ht="13" x14ac:dyDescent="0.25">
      <c r="A2" s="16" t="str">
        <f>'A. General'!$A$2</f>
        <v>Department of Health Services</v>
      </c>
      <c r="B2" s="24"/>
      <c r="C2" s="324"/>
      <c r="D2" s="324"/>
      <c r="E2" s="324"/>
      <c r="F2" s="324"/>
      <c r="G2" s="324"/>
      <c r="H2" s="324"/>
      <c r="I2" s="324"/>
      <c r="J2" s="324"/>
      <c r="K2" s="324"/>
      <c r="L2" s="40"/>
      <c r="M2" s="322"/>
      <c r="R2" s="39"/>
    </row>
    <row r="3" spans="1:18" s="323" customFormat="1" ht="13" x14ac:dyDescent="0.25">
      <c r="A3" s="16" t="str">
        <f>'A. General'!A3</f>
        <v>ARPA Adult HCBS Minimum Fee Schedule Provider Cost Survey</v>
      </c>
      <c r="B3" s="24"/>
      <c r="C3" s="324"/>
      <c r="D3" s="324"/>
      <c r="E3" s="324"/>
      <c r="F3" s="324"/>
      <c r="G3" s="324"/>
      <c r="H3" s="324"/>
      <c r="I3" s="324"/>
      <c r="J3" s="324"/>
      <c r="K3" s="324"/>
      <c r="L3" s="40"/>
      <c r="M3" s="322"/>
      <c r="R3" s="39"/>
    </row>
    <row r="4" spans="1:18" s="323" customFormat="1" ht="13" x14ac:dyDescent="0.25">
      <c r="A4" s="16" t="s">
        <v>233</v>
      </c>
      <c r="B4" s="24"/>
      <c r="C4" s="324"/>
      <c r="D4" s="324"/>
      <c r="E4" s="324"/>
      <c r="F4" s="324"/>
      <c r="G4" s="324"/>
      <c r="H4" s="324"/>
      <c r="I4" s="324"/>
      <c r="J4" s="324"/>
      <c r="K4" s="324"/>
      <c r="L4" s="40"/>
      <c r="M4" s="322"/>
      <c r="R4" s="39"/>
    </row>
    <row r="5" spans="1:18" s="155" customFormat="1" ht="14.5" customHeight="1" x14ac:dyDescent="0.3">
      <c r="A5" s="41" t="s">
        <v>212</v>
      </c>
      <c r="B5" s="151"/>
      <c r="C5" s="152"/>
      <c r="D5" s="152"/>
      <c r="E5" s="153"/>
      <c r="F5" s="152"/>
      <c r="G5" s="152"/>
      <c r="H5" s="152"/>
      <c r="I5" s="152"/>
      <c r="J5" s="152"/>
      <c r="K5" s="152"/>
      <c r="L5" s="44"/>
      <c r="M5" s="154"/>
    </row>
    <row r="6" spans="1:18" s="157" customFormat="1" ht="17.149999999999999" customHeight="1" x14ac:dyDescent="0.25">
      <c r="A6" s="530" t="s">
        <v>261</v>
      </c>
      <c r="B6" s="525"/>
      <c r="C6" s="525"/>
      <c r="D6" s="525"/>
      <c r="E6" s="525"/>
      <c r="F6" s="525"/>
      <c r="G6" s="525"/>
      <c r="H6" s="525"/>
      <c r="I6" s="525"/>
      <c r="J6" s="525"/>
      <c r="K6" s="525"/>
      <c r="L6" s="46"/>
      <c r="M6" s="156"/>
    </row>
    <row r="7" spans="1:18" s="157" customFormat="1" ht="16.5" customHeight="1" x14ac:dyDescent="0.25">
      <c r="A7" s="526"/>
      <c r="B7" s="527"/>
      <c r="C7" s="527"/>
      <c r="D7" s="527"/>
      <c r="E7" s="527"/>
      <c r="F7" s="527"/>
      <c r="G7" s="527"/>
      <c r="H7" s="527"/>
      <c r="I7" s="527"/>
      <c r="J7" s="527"/>
      <c r="K7" s="527"/>
      <c r="L7" s="46"/>
      <c r="M7" s="156"/>
    </row>
    <row r="8" spans="1:18" s="157" customFormat="1" ht="17.149999999999999" customHeight="1" x14ac:dyDescent="0.25">
      <c r="A8" s="531" t="str">
        <f>IF(OR(AND('A. General'!$G$20="&lt;Select&gt;",'A. General'!$G$21="No"),AND('A. General'!$G$20="No",'A. General'!$G$21="&lt;Select&gt;"),AND('A. General'!$G$20="No",'A. General'!$G$21="No"),AND('A. General'!$G$19="Yes")), "This tab does not need to be completed based on the provided services reported in General Tab.","")</f>
        <v/>
      </c>
      <c r="B8" s="532"/>
      <c r="C8" s="532"/>
      <c r="D8" s="532"/>
      <c r="E8" s="532"/>
      <c r="F8" s="532"/>
      <c r="G8" s="532"/>
      <c r="H8" s="532"/>
      <c r="I8" s="532"/>
      <c r="J8" s="532"/>
      <c r="K8" s="532"/>
      <c r="L8" s="46"/>
      <c r="M8" s="156"/>
    </row>
    <row r="9" spans="1:18" s="157" customFormat="1" ht="13" x14ac:dyDescent="0.25">
      <c r="A9" s="47" t="s">
        <v>93</v>
      </c>
      <c r="B9" s="48"/>
      <c r="C9" s="48"/>
      <c r="D9" s="48"/>
      <c r="E9" s="48"/>
      <c r="F9" s="48"/>
      <c r="G9" s="48"/>
      <c r="H9" s="48"/>
      <c r="I9" s="48"/>
      <c r="J9" s="48"/>
      <c r="K9" s="48"/>
      <c r="L9" s="46"/>
      <c r="M9" s="156"/>
    </row>
    <row r="10" spans="1:18" ht="21.65" customHeight="1" x14ac:dyDescent="0.3">
      <c r="A10" s="331" t="s">
        <v>42</v>
      </c>
      <c r="B10" s="50"/>
      <c r="C10" s="50"/>
      <c r="D10" s="429" t="s">
        <v>43</v>
      </c>
      <c r="E10" s="429" t="s">
        <v>44</v>
      </c>
      <c r="F10" s="50"/>
      <c r="G10" s="50"/>
      <c r="H10" s="50"/>
      <c r="I10" s="327"/>
      <c r="J10" s="327"/>
      <c r="K10" s="327"/>
      <c r="L10" s="159"/>
      <c r="N10" s="160"/>
    </row>
    <row r="11" spans="1:18" ht="41.5" customHeight="1" x14ac:dyDescent="0.3">
      <c r="A11" s="49"/>
      <c r="B11" s="50"/>
      <c r="C11" s="50"/>
      <c r="D11" s="50"/>
      <c r="E11" s="50"/>
      <c r="F11" s="50"/>
      <c r="G11" s="50"/>
      <c r="H11" s="50"/>
      <c r="I11" s="52" t="s">
        <v>45</v>
      </c>
      <c r="J11" s="158" t="s">
        <v>60</v>
      </c>
      <c r="K11" s="158" t="s">
        <v>255</v>
      </c>
      <c r="L11" s="159"/>
      <c r="N11" s="160"/>
    </row>
    <row r="12" spans="1:18" ht="15" customHeight="1" x14ac:dyDescent="0.3">
      <c r="A12" s="54" t="s">
        <v>46</v>
      </c>
      <c r="B12" s="55" t="s">
        <v>67</v>
      </c>
      <c r="C12" s="55"/>
      <c r="D12" s="376"/>
      <c r="E12" s="377"/>
      <c r="F12" s="377"/>
      <c r="G12" s="377"/>
      <c r="H12" s="378"/>
      <c r="I12" s="136"/>
      <c r="J12" s="136"/>
      <c r="K12" s="137">
        <f>I12-J12</f>
        <v>0</v>
      </c>
      <c r="L12" s="290"/>
      <c r="M12" s="154"/>
      <c r="N12" s="332"/>
    </row>
    <row r="13" spans="1:18" ht="13" x14ac:dyDescent="0.25">
      <c r="A13" s="54" t="s">
        <v>47</v>
      </c>
      <c r="B13" s="55" t="s">
        <v>300</v>
      </c>
      <c r="C13" s="55"/>
      <c r="D13" s="376"/>
      <c r="E13" s="377"/>
      <c r="F13" s="377"/>
      <c r="G13" s="377"/>
      <c r="H13" s="378"/>
      <c r="I13" s="136"/>
      <c r="J13" s="136"/>
      <c r="K13" s="137">
        <f>I13-J13</f>
        <v>0</v>
      </c>
      <c r="L13" s="290"/>
      <c r="M13" s="154"/>
    </row>
    <row r="14" spans="1:18" ht="26.15" customHeight="1" x14ac:dyDescent="0.25">
      <c r="A14" s="54" t="s">
        <v>48</v>
      </c>
      <c r="B14" s="536" t="s">
        <v>291</v>
      </c>
      <c r="C14" s="537"/>
      <c r="D14" s="537"/>
      <c r="E14" s="537"/>
      <c r="F14" s="537"/>
      <c r="G14" s="537"/>
      <c r="H14" s="538"/>
      <c r="I14" s="136"/>
      <c r="J14" s="136"/>
      <c r="K14" s="137">
        <f t="shared" ref="K14:K18" si="0">I14-J14</f>
        <v>0</v>
      </c>
      <c r="L14" s="290"/>
      <c r="M14" s="154"/>
    </row>
    <row r="15" spans="1:18" ht="13" x14ac:dyDescent="0.25">
      <c r="A15" s="57" t="s">
        <v>49</v>
      </c>
      <c r="B15" s="55" t="s">
        <v>301</v>
      </c>
      <c r="C15" s="55"/>
      <c r="D15" s="376"/>
      <c r="E15" s="377"/>
      <c r="F15" s="377"/>
      <c r="G15" s="377"/>
      <c r="H15" s="378"/>
      <c r="I15" s="136"/>
      <c r="J15" s="136"/>
      <c r="K15" s="137">
        <f t="shared" si="0"/>
        <v>0</v>
      </c>
      <c r="L15" s="290"/>
      <c r="M15" s="154"/>
    </row>
    <row r="16" spans="1:18" ht="13" x14ac:dyDescent="0.25">
      <c r="A16" s="57" t="s">
        <v>50</v>
      </c>
      <c r="B16" s="55" t="s">
        <v>266</v>
      </c>
      <c r="C16" s="74"/>
      <c r="D16" s="75"/>
      <c r="E16" s="377"/>
      <c r="F16" s="377"/>
      <c r="G16" s="60"/>
      <c r="H16" s="378"/>
      <c r="I16" s="136"/>
      <c r="J16" s="136"/>
      <c r="K16" s="137">
        <f t="shared" si="0"/>
        <v>0</v>
      </c>
      <c r="L16" s="290"/>
      <c r="M16" s="154"/>
    </row>
    <row r="17" spans="1:13" ht="13" x14ac:dyDescent="0.25">
      <c r="A17" s="54" t="s">
        <v>51</v>
      </c>
      <c r="B17" s="55" t="s">
        <v>52</v>
      </c>
      <c r="C17" s="77"/>
      <c r="D17" s="75"/>
      <c r="E17" s="377"/>
      <c r="F17" s="377"/>
      <c r="G17" s="377"/>
      <c r="H17" s="378"/>
      <c r="I17" s="136"/>
      <c r="J17" s="136"/>
      <c r="K17" s="137">
        <f t="shared" si="0"/>
        <v>0</v>
      </c>
      <c r="L17" s="290"/>
      <c r="M17" s="154"/>
    </row>
    <row r="18" spans="1:13" ht="13" x14ac:dyDescent="0.25">
      <c r="A18" s="64" t="s">
        <v>53</v>
      </c>
      <c r="B18" s="55" t="s">
        <v>75</v>
      </c>
      <c r="C18" s="77"/>
      <c r="D18" s="75"/>
      <c r="E18" s="377"/>
      <c r="F18" s="377"/>
      <c r="G18" s="377"/>
      <c r="H18" s="378"/>
      <c r="I18" s="136"/>
      <c r="J18" s="136"/>
      <c r="K18" s="137">
        <f t="shared" si="0"/>
        <v>0</v>
      </c>
      <c r="L18" s="290"/>
      <c r="M18" s="154"/>
    </row>
    <row r="19" spans="1:13" ht="20.149999999999999" customHeight="1" x14ac:dyDescent="0.25">
      <c r="A19" s="65"/>
      <c r="B19" s="377"/>
      <c r="C19" s="521" t="s">
        <v>33</v>
      </c>
      <c r="D19" s="522"/>
      <c r="E19" s="522"/>
      <c r="F19" s="522"/>
      <c r="G19" s="522"/>
      <c r="H19" s="161"/>
      <c r="I19" s="142"/>
      <c r="J19" s="142"/>
      <c r="K19" s="162"/>
      <c r="L19" s="290"/>
      <c r="M19" s="154"/>
    </row>
    <row r="20" spans="1:13" ht="13" x14ac:dyDescent="0.25">
      <c r="A20" s="59" t="s">
        <v>54</v>
      </c>
      <c r="B20" s="376" t="s">
        <v>77</v>
      </c>
      <c r="C20" s="78"/>
      <c r="D20" s="76"/>
      <c r="E20" s="377"/>
      <c r="F20" s="377"/>
      <c r="G20" s="377"/>
      <c r="H20" s="378"/>
      <c r="I20" s="137">
        <f>SUM(I12:I18)</f>
        <v>0</v>
      </c>
      <c r="J20" s="137">
        <f>SUM(J12:J18)</f>
        <v>0</v>
      </c>
      <c r="K20" s="137">
        <f>SUM(K12:K18)</f>
        <v>0</v>
      </c>
      <c r="L20" s="163"/>
      <c r="M20" s="154"/>
    </row>
    <row r="21" spans="1:13" ht="13" x14ac:dyDescent="0.25">
      <c r="A21" s="66"/>
      <c r="B21" s="67"/>
      <c r="C21" s="68"/>
      <c r="D21" s="68"/>
      <c r="E21" s="68"/>
      <c r="F21" s="68"/>
      <c r="G21" s="68"/>
      <c r="H21" s="67"/>
      <c r="I21" s="67"/>
      <c r="J21" s="67"/>
      <c r="K21" s="67"/>
      <c r="L21" s="163"/>
      <c r="M21" s="154"/>
    </row>
    <row r="22" spans="1:13" ht="13" x14ac:dyDescent="0.25">
      <c r="A22" s="57" t="s">
        <v>76</v>
      </c>
      <c r="B22" s="379" t="s">
        <v>296</v>
      </c>
      <c r="C22" s="77"/>
      <c r="D22" s="76"/>
      <c r="E22" s="377"/>
      <c r="F22" s="377"/>
      <c r="G22" s="377"/>
      <c r="H22" s="378"/>
      <c r="I22" s="144" t="str">
        <f>IFERROR((I13/I12),"")</f>
        <v/>
      </c>
      <c r="J22" s="67"/>
      <c r="K22" s="67"/>
      <c r="L22" s="163"/>
      <c r="M22" s="154"/>
    </row>
    <row r="23" spans="1:13" ht="13" x14ac:dyDescent="0.25">
      <c r="A23" s="58"/>
      <c r="B23" s="401" t="s">
        <v>24</v>
      </c>
      <c r="C23" s="73" t="s">
        <v>99</v>
      </c>
      <c r="D23" s="376"/>
      <c r="E23" s="377"/>
      <c r="F23" s="377"/>
      <c r="G23" s="377"/>
      <c r="H23" s="378"/>
      <c r="I23" s="145">
        <f>SUM('C. Wages'!F10:F21)</f>
        <v>0</v>
      </c>
      <c r="J23" s="67"/>
      <c r="K23" s="67"/>
      <c r="L23" s="163"/>
      <c r="M23" s="333"/>
    </row>
    <row r="24" spans="1:13" ht="13" x14ac:dyDescent="0.25">
      <c r="A24" s="69"/>
      <c r="B24" s="401" t="s">
        <v>68</v>
      </c>
      <c r="C24" s="377" t="s">
        <v>78</v>
      </c>
      <c r="D24" s="376"/>
      <c r="E24" s="377"/>
      <c r="F24" s="377"/>
      <c r="G24" s="377"/>
      <c r="H24" s="378"/>
      <c r="I24" s="146"/>
      <c r="J24" s="67"/>
      <c r="K24" s="67"/>
      <c r="L24" s="165"/>
      <c r="M24" s="333"/>
    </row>
    <row r="25" spans="1:13" ht="13" x14ac:dyDescent="0.25">
      <c r="A25" s="69"/>
      <c r="B25" s="401" t="s">
        <v>70</v>
      </c>
      <c r="C25" s="377" t="s">
        <v>79</v>
      </c>
      <c r="D25" s="376"/>
      <c r="E25" s="377"/>
      <c r="F25" s="377"/>
      <c r="G25" s="377"/>
      <c r="H25" s="378"/>
      <c r="I25" s="146"/>
      <c r="J25" s="67"/>
      <c r="K25" s="67"/>
      <c r="L25" s="165"/>
      <c r="M25" s="333"/>
    </row>
    <row r="26" spans="1:13" ht="13" x14ac:dyDescent="0.25">
      <c r="A26" s="69"/>
      <c r="B26" s="401" t="s">
        <v>71</v>
      </c>
      <c r="C26" s="377" t="s">
        <v>80</v>
      </c>
      <c r="D26" s="376"/>
      <c r="E26" s="70"/>
      <c r="F26" s="70"/>
      <c r="G26" s="70"/>
      <c r="H26" s="138"/>
      <c r="I26" s="147" t="str">
        <f>IFERROR((I25/I24),"")</f>
        <v/>
      </c>
      <c r="J26" s="67"/>
      <c r="K26" s="67"/>
      <c r="L26" s="165"/>
      <c r="M26" s="333"/>
    </row>
    <row r="27" spans="1:13" ht="13" x14ac:dyDescent="0.25">
      <c r="A27" s="69"/>
      <c r="B27" s="401" t="s">
        <v>72</v>
      </c>
      <c r="C27" s="378" t="s">
        <v>302</v>
      </c>
      <c r="D27" s="376"/>
      <c r="E27" s="377"/>
      <c r="F27" s="377"/>
      <c r="G27" s="377"/>
      <c r="H27" s="377"/>
      <c r="I27" s="334"/>
      <c r="J27" s="67"/>
      <c r="K27" s="67"/>
      <c r="L27" s="165"/>
      <c r="M27" s="333"/>
    </row>
    <row r="28" spans="1:13" ht="13" x14ac:dyDescent="0.25">
      <c r="A28" s="69"/>
      <c r="B28" s="401" t="s">
        <v>74</v>
      </c>
      <c r="C28" s="378" t="s">
        <v>303</v>
      </c>
      <c r="D28" s="149"/>
      <c r="E28" s="56"/>
      <c r="F28" s="56"/>
      <c r="G28" s="56"/>
      <c r="H28" s="56"/>
      <c r="I28" s="334"/>
      <c r="J28" s="150"/>
      <c r="K28" s="150"/>
      <c r="L28" s="165"/>
    </row>
    <row r="29" spans="1:13" ht="13" x14ac:dyDescent="0.25">
      <c r="A29" s="389"/>
      <c r="B29" s="62"/>
      <c r="C29" s="62"/>
      <c r="D29" s="150"/>
      <c r="E29" s="150"/>
      <c r="F29" s="150"/>
      <c r="G29" s="150"/>
      <c r="H29" s="150"/>
      <c r="I29" s="150"/>
      <c r="J29" s="150"/>
      <c r="K29" s="150"/>
      <c r="L29" s="165"/>
    </row>
    <row r="30" spans="1:13" ht="13" x14ac:dyDescent="0.25">
      <c r="A30" s="390" t="s">
        <v>81</v>
      </c>
      <c r="B30" s="377" t="s">
        <v>228</v>
      </c>
      <c r="C30" s="377"/>
      <c r="D30" s="56"/>
      <c r="E30" s="56"/>
      <c r="F30" s="56"/>
      <c r="G30" s="56"/>
      <c r="H30" s="164"/>
      <c r="I30" s="291"/>
      <c r="J30" s="150"/>
      <c r="K30" s="150"/>
      <c r="L30" s="165"/>
    </row>
    <row r="31" spans="1:13" ht="11.5" customHeight="1" x14ac:dyDescent="0.25">
      <c r="A31" s="327"/>
      <c r="B31" s="335" t="s">
        <v>24</v>
      </c>
      <c r="C31" s="336" t="s">
        <v>247</v>
      </c>
      <c r="D31" s="337"/>
      <c r="E31" s="337"/>
      <c r="F31" s="338"/>
      <c r="G31" s="338"/>
      <c r="H31" s="339"/>
      <c r="I31" s="426"/>
      <c r="J31" s="150"/>
      <c r="K31" s="150"/>
      <c r="L31" s="165"/>
    </row>
    <row r="32" spans="1:13" ht="11.5" customHeight="1" x14ac:dyDescent="0.25">
      <c r="A32" s="327"/>
      <c r="B32" s="340" t="s">
        <v>68</v>
      </c>
      <c r="C32" s="341" t="s">
        <v>248</v>
      </c>
      <c r="D32" s="342"/>
      <c r="E32" s="342"/>
      <c r="F32" s="343"/>
      <c r="G32" s="343"/>
      <c r="H32" s="344"/>
      <c r="I32" s="427"/>
      <c r="J32" s="150"/>
      <c r="K32" s="150"/>
      <c r="L32" s="165"/>
    </row>
    <row r="33" spans="1:12" ht="11.5" customHeight="1" x14ac:dyDescent="0.25">
      <c r="A33" s="327"/>
      <c r="B33" s="340" t="s">
        <v>70</v>
      </c>
      <c r="C33" s="336" t="s">
        <v>249</v>
      </c>
      <c r="D33" s="337"/>
      <c r="E33" s="337"/>
      <c r="F33" s="338"/>
      <c r="G33" s="338"/>
      <c r="H33" s="339"/>
      <c r="I33" s="427"/>
      <c r="J33" s="150"/>
      <c r="K33" s="150"/>
      <c r="L33" s="165"/>
    </row>
    <row r="34" spans="1:12" ht="11.5" customHeight="1" x14ac:dyDescent="0.25">
      <c r="A34" s="327"/>
      <c r="B34" s="350"/>
      <c r="C34" s="351"/>
      <c r="D34" s="352"/>
      <c r="E34" s="352"/>
      <c r="F34" s="353"/>
      <c r="G34" s="353"/>
      <c r="H34" s="353"/>
      <c r="I34" s="150"/>
      <c r="J34" s="150"/>
      <c r="K34" s="150"/>
      <c r="L34" s="165"/>
    </row>
    <row r="35" spans="1:12" ht="11.5" customHeight="1" x14ac:dyDescent="0.3">
      <c r="A35" s="402" t="s">
        <v>264</v>
      </c>
      <c r="B35" s="391" t="s">
        <v>275</v>
      </c>
      <c r="C35" s="392"/>
      <c r="D35" s="342"/>
      <c r="E35" s="342"/>
      <c r="F35" s="393"/>
      <c r="G35" s="393"/>
      <c r="H35" s="394"/>
      <c r="I35" s="315" t="s">
        <v>35</v>
      </c>
      <c r="J35" s="150"/>
      <c r="K35" s="150"/>
      <c r="L35" s="165"/>
    </row>
    <row r="36" spans="1:12" ht="25" customHeight="1" x14ac:dyDescent="0.25">
      <c r="A36" s="327"/>
      <c r="B36" s="533" t="s">
        <v>33</v>
      </c>
      <c r="C36" s="534"/>
      <c r="D36" s="534"/>
      <c r="E36" s="534"/>
      <c r="F36" s="535"/>
      <c r="G36" s="353"/>
      <c r="H36" s="353"/>
      <c r="I36" s="150"/>
      <c r="J36" s="150"/>
      <c r="K36" s="150"/>
      <c r="L36" s="165"/>
    </row>
    <row r="37" spans="1:12" ht="13.5" thickBot="1" x14ac:dyDescent="0.3">
      <c r="A37" s="71"/>
      <c r="B37" s="72"/>
      <c r="C37" s="72"/>
      <c r="D37" s="166"/>
      <c r="E37" s="166"/>
      <c r="F37" s="166"/>
      <c r="G37" s="166"/>
      <c r="H37" s="166"/>
      <c r="I37" s="166"/>
      <c r="J37" s="166"/>
      <c r="K37" s="166"/>
      <c r="L37" s="167"/>
    </row>
    <row r="38" spans="1:12" ht="12.5" x14ac:dyDescent="0.25">
      <c r="E38" s="150"/>
      <c r="F38" s="150"/>
      <c r="G38" s="150"/>
      <c r="H38" s="150"/>
      <c r="I38" s="150"/>
      <c r="L38" s="169" t="str">
        <f>'A. General'!M150</f>
        <v>October 25, 2022</v>
      </c>
    </row>
    <row r="39" spans="1:12" ht="12.5" x14ac:dyDescent="0.25">
      <c r="A39" s="91"/>
    </row>
    <row r="40" spans="1:12" ht="12.5" hidden="1" x14ac:dyDescent="0.25">
      <c r="A40" s="170" t="s">
        <v>0</v>
      </c>
    </row>
    <row r="41" spans="1:12" ht="12.65" hidden="1" customHeight="1" x14ac:dyDescent="0.25"/>
    <row r="42" spans="1:12" ht="12.65" hidden="1" customHeight="1" x14ac:dyDescent="0.25"/>
    <row r="43" spans="1:12" ht="12.65" hidden="1" customHeight="1" x14ac:dyDescent="0.25"/>
    <row r="44" spans="1:12" ht="12.65" hidden="1" customHeight="1" x14ac:dyDescent="0.25"/>
    <row r="45" spans="1:12" ht="12.65" hidden="1" customHeight="1" x14ac:dyDescent="0.25"/>
    <row r="46" spans="1:12" ht="12.65" hidden="1" customHeight="1" x14ac:dyDescent="0.25"/>
    <row r="47" spans="1:12" ht="12.65" hidden="1" customHeight="1" x14ac:dyDescent="0.25"/>
    <row r="48" spans="1:12" ht="12.65" hidden="1" customHeight="1" x14ac:dyDescent="0.25"/>
    <row r="49" ht="12.65" hidden="1" customHeight="1" x14ac:dyDescent="0.25"/>
  </sheetData>
  <sheetProtection algorithmName="SHA-512" hashValue="5pSaSvEEWcOxLfMZ4t3Ih0y4pDBm3HPVAKnpOvQxH6WjIxH8uO/MQhSVO0+68jIApduqfP4qoH9pkRM1bQavpQ==" saltValue="m91nT9wEIbQ3IB7N6pr++g==" spinCount="100000" sheet="1" selectLockedCells="1"/>
  <mergeCells count="5">
    <mergeCell ref="A6:K7"/>
    <mergeCell ref="C19:G19"/>
    <mergeCell ref="A8:K8"/>
    <mergeCell ref="B36:F36"/>
    <mergeCell ref="B14:H14"/>
  </mergeCells>
  <dataValidations count="4">
    <dataValidation operator="greaterThan" allowBlank="1" showInputMessage="1" showErrorMessage="1" sqref="I22" xr:uid="{AF34EFF1-1FBF-40DC-BD87-76598E86FDFE}"/>
    <dataValidation type="decimal" operator="greaterThan" allowBlank="1" showInputMessage="1" showErrorMessage="1" sqref="C22:D22 C20:D20 C16:D18 L12:L19 I20:K20 K12:K18" xr:uid="{7ACE15FB-2CAE-4B55-803A-AAC095DF61C3}">
      <formula1>-1</formula1>
    </dataValidation>
    <dataValidation type="decimal" operator="greaterThan" allowBlank="1" showInputMessage="1" showErrorMessage="1" error="Please enter a valid number" sqref="I12:J18 I24:I25 I27:I28 I31:I33" xr:uid="{C88F2579-E5D0-491F-8EE9-7C59F785E1F3}">
      <formula1>-1</formula1>
    </dataValidation>
    <dataValidation type="list" showInputMessage="1" showErrorMessage="1" sqref="I35" xr:uid="{64163BF3-5AF1-4762-8CD7-89B3183A881D}">
      <formula1>"&lt;Select&gt;, Yes, No"</formula1>
    </dataValidation>
  </dataValidations>
  <printOptions horizontalCentered="1"/>
  <pageMargins left="0.7" right="0.7" top="0.75" bottom="0.75" header="0.3" footer="0.25"/>
  <pageSetup scale="45" orientation="portrait" r:id="rId1"/>
  <headerFooter>
    <oddHeader>&amp;L&amp;"Arial,Regular"&amp;12&amp;C&amp;"Arial,Regular"&amp;12&amp;R&amp;"Arial,Bold"&amp;16</oddHeader>
    <oddFooter>&amp;R_x000D_&amp;"Arial,Bold"&amp;8Page &amp;P of &amp;N&amp;C&amp;"Arial,Bold"&amp;12Milliman
&amp;L&amp;"Arial,Regular"&amp;8&amp;D &amp;T
&amp;Z&amp;F\[&amp;A]</oddFooter>
  </headerFooter>
  <colBreaks count="1" manualBreakCount="1">
    <brk id="14"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5" id="{0CCB4257-EBE1-4C11-AB82-279CAED9B1B8}">
            <xm:f>OR(OR(AND('A. General'!$G$20="&lt;Select&gt;",'A. General'!$G$21="No"),AND('A. General'!$G$20="No",'A. General'!$G$21="&lt;Select&gt;"),AND('A. General'!$G$20="No",'A. General'!$G$21="No")),'A. General'!$G$19="Yes")</xm:f>
            <x14:dxf>
              <numFmt numFmtId="170" formatCode=";;;"/>
              <fill>
                <patternFill patternType="none">
                  <bgColor auto="1"/>
                </patternFill>
              </fill>
              <border>
                <left/>
                <right/>
                <top/>
                <bottom/>
                <vertical/>
                <horizontal/>
              </border>
            </x14:dxf>
          </x14:cfRule>
          <xm:sqref>A6:L7 L8 A9:L37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B7252-A8B8-4D91-A6FA-928B4CC3CB9A}">
  <sheetPr codeName="Sheet1"/>
  <dimension ref="A1:X21"/>
  <sheetViews>
    <sheetView showGridLines="0" zoomScaleNormal="100" zoomScaleSheetLayoutView="80" workbookViewId="0">
      <selection activeCell="B9" sqref="B9:J9"/>
    </sheetView>
  </sheetViews>
  <sheetFormatPr defaultColWidth="0" defaultRowHeight="12.5" zeroHeight="1" x14ac:dyDescent="0.25"/>
  <cols>
    <col min="1" max="1" width="3.81640625" style="99" customWidth="1"/>
    <col min="2" max="2" width="46.453125" style="99" customWidth="1"/>
    <col min="3" max="3" width="5.1796875" style="99" customWidth="1"/>
    <col min="4" max="4" width="3.453125" style="99" customWidth="1"/>
    <col min="5" max="10" width="9.1796875" style="99" customWidth="1"/>
    <col min="11" max="11" width="4.81640625" style="99" customWidth="1"/>
    <col min="12" max="12" width="3.1796875" style="99" customWidth="1"/>
    <col min="13" max="24" width="0" style="348" hidden="1" customWidth="1"/>
    <col min="25" max="16384" width="9.1796875" style="348" hidden="1"/>
  </cols>
  <sheetData>
    <row r="1" spans="1:24" s="346" customFormat="1" ht="13" x14ac:dyDescent="0.3">
      <c r="A1" s="79" t="str">
        <f>'A. General'!A1</f>
        <v>State of Wisconsin</v>
      </c>
      <c r="B1" s="80"/>
      <c r="C1" s="80"/>
      <c r="D1" s="80"/>
      <c r="E1" s="80"/>
      <c r="F1" s="80"/>
      <c r="G1" s="80"/>
      <c r="H1" s="80"/>
      <c r="I1" s="80"/>
      <c r="J1" s="80"/>
      <c r="K1" s="81"/>
      <c r="L1" s="1"/>
      <c r="M1" s="2" t="s">
        <v>0</v>
      </c>
      <c r="N1" s="1"/>
      <c r="O1" s="1"/>
      <c r="P1" s="1"/>
      <c r="Q1" s="1"/>
      <c r="R1" s="3"/>
      <c r="S1" s="1"/>
      <c r="T1" s="1"/>
      <c r="U1" s="1"/>
      <c r="V1" s="1"/>
      <c r="W1" s="1"/>
      <c r="X1" s="345"/>
    </row>
    <row r="2" spans="1:24" s="346" customFormat="1" ht="13" x14ac:dyDescent="0.3">
      <c r="A2" s="79" t="str">
        <f>'A. General'!A2</f>
        <v>Department of Health Services</v>
      </c>
      <c r="B2" s="79"/>
      <c r="C2" s="79"/>
      <c r="D2" s="79"/>
      <c r="E2" s="79"/>
      <c r="F2" s="79"/>
      <c r="G2" s="79"/>
      <c r="H2" s="79"/>
      <c r="I2" s="79"/>
      <c r="J2" s="79"/>
      <c r="K2" s="82"/>
      <c r="L2" s="1"/>
      <c r="M2" s="1"/>
      <c r="N2" s="1"/>
      <c r="O2" s="1"/>
      <c r="P2" s="1"/>
      <c r="Q2" s="1"/>
      <c r="R2" s="3"/>
      <c r="S2" s="1"/>
      <c r="T2" s="1"/>
      <c r="U2" s="1"/>
      <c r="V2" s="1"/>
      <c r="W2" s="1"/>
      <c r="X2" s="345"/>
    </row>
    <row r="3" spans="1:24" ht="13" x14ac:dyDescent="0.3">
      <c r="A3" s="79" t="str">
        <f>'A. General'!A3</f>
        <v>ARPA Adult HCBS Minimum Fee Schedule Provider Cost Survey</v>
      </c>
      <c r="B3" s="79"/>
      <c r="C3" s="79"/>
      <c r="D3" s="79"/>
      <c r="E3" s="79"/>
      <c r="F3" s="79"/>
      <c r="G3" s="79"/>
      <c r="H3" s="79"/>
      <c r="I3" s="79"/>
      <c r="J3" s="79"/>
      <c r="K3" s="82"/>
      <c r="L3" s="4"/>
      <c r="M3" s="4"/>
      <c r="N3" s="4"/>
      <c r="O3" s="4"/>
      <c r="P3" s="4"/>
      <c r="Q3" s="4"/>
      <c r="R3" s="5"/>
      <c r="S3" s="4"/>
      <c r="T3" s="4"/>
      <c r="U3" s="4"/>
      <c r="V3" s="4"/>
      <c r="W3" s="4"/>
      <c r="X3" s="347"/>
    </row>
    <row r="4" spans="1:24" ht="13" x14ac:dyDescent="0.3">
      <c r="A4" s="83" t="s">
        <v>224</v>
      </c>
      <c r="B4" s="79"/>
      <c r="C4" s="79"/>
      <c r="D4" s="79"/>
      <c r="E4" s="79"/>
      <c r="F4" s="79"/>
      <c r="G4" s="79"/>
      <c r="H4" s="79"/>
      <c r="I4" s="79"/>
      <c r="J4" s="79"/>
      <c r="K4" s="82"/>
      <c r="L4" s="4"/>
      <c r="M4" s="4"/>
      <c r="N4" s="4"/>
      <c r="O4" s="4"/>
      <c r="P4" s="4"/>
      <c r="Q4" s="4"/>
      <c r="R4" s="5"/>
      <c r="S4" s="4"/>
      <c r="T4" s="4"/>
      <c r="U4" s="4"/>
      <c r="V4" s="4"/>
      <c r="W4" s="4"/>
      <c r="X4" s="347"/>
    </row>
    <row r="5" spans="1:24" ht="13" x14ac:dyDescent="0.3">
      <c r="A5" s="84" t="s">
        <v>94</v>
      </c>
      <c r="B5" s="85"/>
      <c r="C5" s="85"/>
      <c r="D5" s="85"/>
      <c r="E5" s="85"/>
      <c r="F5" s="85"/>
      <c r="G5" s="85"/>
      <c r="H5" s="85"/>
      <c r="I5" s="85"/>
      <c r="J5" s="85"/>
      <c r="K5" s="86"/>
      <c r="L5" s="6"/>
      <c r="M5" s="6"/>
      <c r="N5" s="6"/>
      <c r="O5" s="6"/>
      <c r="P5" s="6"/>
      <c r="Q5" s="5"/>
      <c r="R5" s="6"/>
      <c r="S5" s="6"/>
      <c r="T5" s="6"/>
      <c r="U5" s="6"/>
      <c r="V5" s="6"/>
      <c r="W5" s="347"/>
    </row>
    <row r="6" spans="1:24" ht="16" customHeight="1" x14ac:dyDescent="0.3">
      <c r="A6" s="540" t="s">
        <v>105</v>
      </c>
      <c r="B6" s="541"/>
      <c r="C6" s="541"/>
      <c r="D6" s="541"/>
      <c r="E6" s="541"/>
      <c r="F6" s="541"/>
      <c r="G6" s="541"/>
      <c r="H6" s="541"/>
      <c r="I6" s="541"/>
      <c r="J6" s="541"/>
      <c r="K6" s="87"/>
      <c r="L6" s="6"/>
      <c r="M6" s="6"/>
      <c r="N6" s="6"/>
      <c r="O6" s="6"/>
      <c r="P6" s="6"/>
      <c r="Q6" s="5"/>
      <c r="R6" s="6"/>
      <c r="S6" s="6"/>
      <c r="T6" s="6"/>
      <c r="U6" s="6"/>
      <c r="V6" s="6"/>
      <c r="W6" s="347"/>
    </row>
    <row r="7" spans="1:24" ht="16" customHeight="1" x14ac:dyDescent="0.3">
      <c r="A7" s="542"/>
      <c r="B7" s="543"/>
      <c r="C7" s="543"/>
      <c r="D7" s="543"/>
      <c r="E7" s="543"/>
      <c r="F7" s="543"/>
      <c r="G7" s="543"/>
      <c r="H7" s="543"/>
      <c r="I7" s="543"/>
      <c r="J7" s="543"/>
      <c r="K7" s="87"/>
      <c r="L7" s="6"/>
      <c r="M7" s="6"/>
      <c r="N7" s="6"/>
      <c r="O7" s="6"/>
      <c r="P7" s="6"/>
      <c r="Q7" s="5"/>
      <c r="R7" s="6"/>
      <c r="S7" s="6"/>
      <c r="T7" s="6"/>
      <c r="U7" s="6"/>
      <c r="V7" s="6"/>
      <c r="W7" s="347"/>
    </row>
    <row r="8" spans="1:24" ht="12.65" customHeight="1" x14ac:dyDescent="0.3">
      <c r="A8" s="88" t="s">
        <v>46</v>
      </c>
      <c r="B8" s="89" t="s">
        <v>98</v>
      </c>
      <c r="C8" s="90"/>
      <c r="D8" s="91"/>
      <c r="E8" s="92"/>
      <c r="F8" s="92"/>
      <c r="G8" s="92"/>
      <c r="H8" s="92"/>
      <c r="I8" s="92"/>
      <c r="J8" s="92"/>
      <c r="K8" s="93"/>
      <c r="L8" s="7"/>
      <c r="M8" s="8"/>
      <c r="N8" s="7"/>
      <c r="O8" s="7"/>
      <c r="P8" s="7"/>
      <c r="Q8" s="7"/>
      <c r="R8" s="7"/>
      <c r="S8" s="347"/>
    </row>
    <row r="9" spans="1:24" ht="50.15" customHeight="1" x14ac:dyDescent="0.3">
      <c r="A9" s="349"/>
      <c r="B9" s="539" t="s">
        <v>95</v>
      </c>
      <c r="C9" s="539"/>
      <c r="D9" s="539"/>
      <c r="E9" s="539"/>
      <c r="F9" s="539"/>
      <c r="G9" s="539"/>
      <c r="H9" s="539"/>
      <c r="I9" s="539"/>
      <c r="J9" s="539"/>
      <c r="K9" s="93"/>
      <c r="L9" s="7"/>
      <c r="M9" s="8"/>
      <c r="N9" s="7"/>
      <c r="O9" s="7"/>
      <c r="P9" s="7"/>
      <c r="Q9" s="7"/>
      <c r="R9" s="7"/>
      <c r="S9" s="347"/>
    </row>
    <row r="10" spans="1:24" ht="12.65" customHeight="1" x14ac:dyDescent="0.25">
      <c r="A10" s="88" t="s">
        <v>47</v>
      </c>
      <c r="B10" s="89" t="s">
        <v>36</v>
      </c>
      <c r="C10" s="90"/>
      <c r="D10" s="91"/>
      <c r="E10" s="90"/>
      <c r="F10" s="90"/>
      <c r="G10" s="90"/>
      <c r="H10" s="90"/>
      <c r="I10" s="90"/>
      <c r="J10" s="90"/>
      <c r="K10" s="94"/>
      <c r="L10" s="90"/>
      <c r="M10" s="347"/>
      <c r="N10" s="347"/>
      <c r="O10" s="347"/>
      <c r="P10" s="347"/>
      <c r="Q10" s="347"/>
      <c r="R10" s="347"/>
      <c r="S10" s="347"/>
    </row>
    <row r="11" spans="1:24" ht="50.15" customHeight="1" x14ac:dyDescent="0.25">
      <c r="A11" s="349"/>
      <c r="B11" s="539" t="s">
        <v>95</v>
      </c>
      <c r="C11" s="539"/>
      <c r="D11" s="539"/>
      <c r="E11" s="539"/>
      <c r="F11" s="539"/>
      <c r="G11" s="539"/>
      <c r="H11" s="539"/>
      <c r="I11" s="539"/>
      <c r="J11" s="539"/>
      <c r="K11" s="94"/>
      <c r="L11" s="90"/>
      <c r="M11" s="347"/>
      <c r="N11" s="347"/>
      <c r="O11" s="347"/>
      <c r="P11" s="347"/>
      <c r="Q11" s="347"/>
      <c r="R11" s="347"/>
      <c r="S11" s="347"/>
    </row>
    <row r="12" spans="1:24" ht="12.65" customHeight="1" x14ac:dyDescent="0.25">
      <c r="A12" s="88" t="s">
        <v>48</v>
      </c>
      <c r="B12" s="89" t="s">
        <v>97</v>
      </c>
      <c r="C12" s="90"/>
      <c r="D12" s="91"/>
      <c r="E12" s="90"/>
      <c r="F12" s="90"/>
      <c r="G12" s="90"/>
      <c r="H12" s="90"/>
      <c r="I12" s="90"/>
      <c r="J12" s="90"/>
      <c r="K12" s="94"/>
      <c r="L12" s="90"/>
      <c r="M12" s="347"/>
      <c r="N12" s="347"/>
      <c r="O12" s="347"/>
      <c r="P12" s="347"/>
      <c r="Q12" s="347"/>
      <c r="R12" s="347"/>
      <c r="S12" s="347"/>
    </row>
    <row r="13" spans="1:24" ht="50.15" customHeight="1" x14ac:dyDescent="0.25">
      <c r="A13" s="349"/>
      <c r="B13" s="539" t="s">
        <v>95</v>
      </c>
      <c r="C13" s="539"/>
      <c r="D13" s="539"/>
      <c r="E13" s="539"/>
      <c r="F13" s="539"/>
      <c r="G13" s="539"/>
      <c r="H13" s="539"/>
      <c r="I13" s="539"/>
      <c r="J13" s="539"/>
      <c r="K13" s="94"/>
      <c r="L13" s="90"/>
      <c r="M13" s="347"/>
      <c r="N13" s="347"/>
      <c r="O13" s="347"/>
      <c r="P13" s="347"/>
      <c r="Q13" s="347"/>
      <c r="R13" s="347"/>
      <c r="S13" s="347"/>
    </row>
    <row r="14" spans="1:24" ht="12.65" customHeight="1" x14ac:dyDescent="0.25">
      <c r="A14" s="88" t="s">
        <v>49</v>
      </c>
      <c r="B14" s="89" t="s">
        <v>211</v>
      </c>
      <c r="C14" s="90"/>
      <c r="D14" s="91"/>
      <c r="E14" s="91"/>
      <c r="F14" s="91"/>
      <c r="G14" s="91"/>
      <c r="H14" s="91"/>
      <c r="I14" s="91"/>
      <c r="J14" s="91"/>
      <c r="K14" s="94"/>
      <c r="L14" s="91"/>
    </row>
    <row r="15" spans="1:24" ht="50.15" customHeight="1" x14ac:dyDescent="0.25">
      <c r="A15" s="349"/>
      <c r="B15" s="539" t="s">
        <v>95</v>
      </c>
      <c r="C15" s="539"/>
      <c r="D15" s="539"/>
      <c r="E15" s="539"/>
      <c r="F15" s="539"/>
      <c r="G15" s="539"/>
      <c r="H15" s="539"/>
      <c r="I15" s="539"/>
      <c r="J15" s="539"/>
      <c r="K15" s="94"/>
      <c r="L15" s="91"/>
    </row>
    <row r="16" spans="1:24" ht="12.65" customHeight="1" x14ac:dyDescent="0.25">
      <c r="A16" s="88" t="s">
        <v>50</v>
      </c>
      <c r="B16" s="95" t="s">
        <v>212</v>
      </c>
      <c r="C16" s="90"/>
      <c r="D16" s="91"/>
      <c r="E16" s="91"/>
      <c r="F16" s="91"/>
      <c r="G16" s="91"/>
      <c r="H16" s="91"/>
      <c r="I16" s="91"/>
      <c r="J16" s="91"/>
      <c r="K16" s="94"/>
      <c r="L16" s="91"/>
    </row>
    <row r="17" spans="1:24" ht="50.15" customHeight="1" x14ac:dyDescent="0.25">
      <c r="A17" s="349"/>
      <c r="B17" s="539" t="s">
        <v>95</v>
      </c>
      <c r="C17" s="539"/>
      <c r="D17" s="539"/>
      <c r="E17" s="539"/>
      <c r="F17" s="539"/>
      <c r="G17" s="539"/>
      <c r="H17" s="539"/>
      <c r="I17" s="539"/>
      <c r="J17" s="539"/>
      <c r="K17" s="94"/>
      <c r="L17" s="91"/>
    </row>
    <row r="18" spans="1:24" s="9" customFormat="1" ht="12.65" customHeight="1" thickBot="1" x14ac:dyDescent="0.3">
      <c r="A18" s="96"/>
      <c r="B18" s="97"/>
      <c r="C18" s="97"/>
      <c r="D18" s="97"/>
      <c r="E18" s="97"/>
      <c r="F18" s="97"/>
      <c r="G18" s="97"/>
      <c r="H18" s="97"/>
      <c r="I18" s="97"/>
      <c r="J18" s="97"/>
      <c r="K18" s="98"/>
      <c r="L18" s="99"/>
      <c r="M18" s="348"/>
      <c r="N18" s="348"/>
      <c r="O18" s="348"/>
      <c r="P18" s="348"/>
      <c r="Q18" s="348"/>
      <c r="R18" s="348"/>
      <c r="S18" s="348"/>
      <c r="T18" s="348"/>
      <c r="U18" s="348"/>
      <c r="V18" s="348"/>
      <c r="W18" s="348"/>
      <c r="X18" s="348"/>
    </row>
    <row r="19" spans="1:24" s="9" customFormat="1" x14ac:dyDescent="0.25">
      <c r="A19" s="99"/>
      <c r="B19" s="99"/>
      <c r="C19" s="99"/>
      <c r="D19" s="99"/>
      <c r="E19" s="99"/>
      <c r="F19" s="99"/>
      <c r="G19" s="99"/>
      <c r="H19" s="99"/>
      <c r="I19" s="99"/>
      <c r="J19" s="99"/>
      <c r="K19" s="100" t="str">
        <f>'A. General'!M150</f>
        <v>October 25, 2022</v>
      </c>
      <c r="L19" s="99"/>
      <c r="M19" s="348"/>
      <c r="N19" s="348"/>
      <c r="O19" s="348"/>
      <c r="P19" s="348"/>
      <c r="Q19" s="348"/>
      <c r="R19" s="348"/>
      <c r="S19" s="348"/>
      <c r="T19" s="348"/>
      <c r="U19" s="348"/>
      <c r="V19" s="348"/>
      <c r="W19" s="348"/>
      <c r="X19" s="348"/>
    </row>
    <row r="20" spans="1:24" x14ac:dyDescent="0.25"/>
    <row r="21" spans="1:24" s="9" customFormat="1" hidden="1" x14ac:dyDescent="0.25">
      <c r="A21" s="2" t="s">
        <v>0</v>
      </c>
      <c r="B21" s="99"/>
      <c r="C21" s="99"/>
      <c r="D21" s="99"/>
      <c r="E21" s="99"/>
      <c r="F21" s="99"/>
      <c r="G21" s="99"/>
      <c r="H21" s="99"/>
      <c r="I21" s="99"/>
      <c r="J21" s="99"/>
      <c r="K21" s="99"/>
      <c r="L21" s="99"/>
      <c r="M21" s="348"/>
      <c r="N21" s="348"/>
      <c r="O21" s="348"/>
      <c r="P21" s="348"/>
      <c r="Q21" s="348"/>
      <c r="R21" s="348"/>
      <c r="S21" s="348"/>
      <c r="T21" s="348"/>
      <c r="U21" s="348"/>
      <c r="V21" s="348"/>
      <c r="W21" s="348"/>
      <c r="X21" s="348"/>
    </row>
  </sheetData>
  <sheetProtection algorithmName="SHA-512" hashValue="PnZt4UKbJCl+SVd9bOoeFwAnZrMkUWTnAas16ep2pX7EWh2QytIRs4iDIU0zMBkTcYTBZq1zNhmQYJtaRNwcow==" saltValue="xcmsUqweVQtNPnLdd8Nj/g==" spinCount="100000" sheet="1" objects="1" scenarios="1" selectLockedCells="1"/>
  <mergeCells count="6">
    <mergeCell ref="B17:J17"/>
    <mergeCell ref="A6:J7"/>
    <mergeCell ref="B9:J9"/>
    <mergeCell ref="B11:J11"/>
    <mergeCell ref="B13:J13"/>
    <mergeCell ref="B15:J15"/>
  </mergeCells>
  <phoneticPr fontId="17" type="noConversion"/>
  <printOptions horizontalCentered="1"/>
  <pageMargins left="0.7" right="0.7" top="0.75" bottom="0.75" header="0.3" footer="0.25"/>
  <pageSetup scale="75" orientation="portrait" r:id="rId1"/>
  <headerFooter>
    <oddHeader>&amp;L&amp;"Arial,Regular"&amp;12&amp;C&amp;"Arial,Regular"&amp;12&amp;R&amp;"Arial,Bold"&amp;16</oddHeader>
    <oddFooter>&amp;R_x000D_&amp;"Arial,Bold"&amp;8Page &amp;P of &amp;N&amp;C&amp;"Arial,Bold"&amp;12Milliman
&amp;L&amp;"Arial,Regular"&amp;8&amp;D &amp;T
&amp;Z&amp;F\[&amp;A]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13564-1607-45AB-B52D-6043ADC5BB7A}">
  <sheetPr codeName="Sheet5">
    <tabColor rgb="FF00B050"/>
  </sheetPr>
  <dimension ref="A1:N20"/>
  <sheetViews>
    <sheetView showGridLines="0" zoomScaleNormal="100" zoomScaleSheetLayoutView="96" workbookViewId="0">
      <selection activeCell="I14" sqref="I14"/>
    </sheetView>
  </sheetViews>
  <sheetFormatPr defaultColWidth="0" defaultRowHeight="12.5" zeroHeight="1" x14ac:dyDescent="0.25"/>
  <cols>
    <col min="1" max="1" width="3.1796875" style="105" customWidth="1"/>
    <col min="2" max="13" width="9.1796875" style="105" customWidth="1"/>
    <col min="14" max="14" width="3.1796875" style="105" customWidth="1"/>
    <col min="15" max="16384" width="9.1796875" style="105" hidden="1"/>
  </cols>
  <sheetData>
    <row r="1" spans="2:13" s="101" customFormat="1" ht="13" x14ac:dyDescent="0.25">
      <c r="B1" s="14" t="str">
        <f>'A. General'!A1</f>
        <v>State of Wisconsin</v>
      </c>
      <c r="C1" s="15"/>
      <c r="D1" s="15"/>
      <c r="E1" s="15"/>
      <c r="F1" s="15"/>
      <c r="G1" s="15"/>
      <c r="H1" s="15"/>
      <c r="I1" s="15"/>
      <c r="J1" s="15"/>
      <c r="K1" s="15"/>
      <c r="L1" s="15"/>
      <c r="M1" s="22"/>
    </row>
    <row r="2" spans="2:13" s="101" customFormat="1" ht="13" x14ac:dyDescent="0.25">
      <c r="B2" s="16" t="str">
        <f>'A. General'!A2</f>
        <v>Department of Health Services</v>
      </c>
      <c r="C2" s="24"/>
      <c r="D2" s="24"/>
      <c r="E2" s="24"/>
      <c r="F2" s="24"/>
      <c r="G2" s="24"/>
      <c r="H2" s="24"/>
      <c r="I2" s="24"/>
      <c r="J2" s="24"/>
      <c r="K2" s="24"/>
      <c r="L2" s="24"/>
      <c r="M2" s="25"/>
    </row>
    <row r="3" spans="2:13" s="101" customFormat="1" ht="13" x14ac:dyDescent="0.25">
      <c r="B3" s="16" t="str">
        <f>'A. General'!A3</f>
        <v>ARPA Adult HCBS Minimum Fee Schedule Provider Cost Survey</v>
      </c>
      <c r="C3" s="24"/>
      <c r="D3" s="24"/>
      <c r="E3" s="24"/>
      <c r="F3" s="24"/>
      <c r="G3" s="24"/>
      <c r="H3" s="24"/>
      <c r="I3" s="24"/>
      <c r="J3" s="24"/>
      <c r="K3" s="24"/>
      <c r="L3" s="24"/>
      <c r="M3" s="25"/>
    </row>
    <row r="4" spans="2:13" s="101" customFormat="1" ht="13.5" thickBot="1" x14ac:dyDescent="0.3">
      <c r="B4" s="102" t="s">
        <v>55</v>
      </c>
      <c r="C4" s="103"/>
      <c r="D4" s="103"/>
      <c r="E4" s="103"/>
      <c r="F4" s="103"/>
      <c r="G4" s="103"/>
      <c r="H4" s="103"/>
      <c r="I4" s="103"/>
      <c r="J4" s="103"/>
      <c r="K4" s="103"/>
      <c r="L4" s="103"/>
      <c r="M4" s="104"/>
    </row>
    <row r="5" spans="2:13" ht="24.65" customHeight="1" x14ac:dyDescent="0.25">
      <c r="B5" s="544" t="s">
        <v>325</v>
      </c>
      <c r="C5" s="545"/>
      <c r="D5" s="545"/>
      <c r="E5" s="545"/>
      <c r="F5" s="545"/>
      <c r="G5" s="545"/>
      <c r="H5" s="545"/>
      <c r="I5" s="545"/>
      <c r="J5" s="545"/>
      <c r="K5" s="545"/>
      <c r="L5" s="545"/>
      <c r="M5" s="546"/>
    </row>
    <row r="6" spans="2:13" x14ac:dyDescent="0.25">
      <c r="B6" s="547"/>
      <c r="C6" s="548"/>
      <c r="D6" s="548"/>
      <c r="E6" s="548"/>
      <c r="F6" s="548"/>
      <c r="G6" s="548"/>
      <c r="H6" s="548"/>
      <c r="I6" s="548"/>
      <c r="J6" s="548"/>
      <c r="K6" s="548"/>
      <c r="L6" s="548"/>
      <c r="M6" s="549"/>
    </row>
    <row r="7" spans="2:13" x14ac:dyDescent="0.25">
      <c r="B7" s="547"/>
      <c r="C7" s="548"/>
      <c r="D7" s="548"/>
      <c r="E7" s="548"/>
      <c r="F7" s="548"/>
      <c r="G7" s="548"/>
      <c r="H7" s="548"/>
      <c r="I7" s="548"/>
      <c r="J7" s="548"/>
      <c r="K7" s="548"/>
      <c r="L7" s="548"/>
      <c r="M7" s="549"/>
    </row>
    <row r="8" spans="2:13" x14ac:dyDescent="0.25">
      <c r="B8" s="547"/>
      <c r="C8" s="548"/>
      <c r="D8" s="548"/>
      <c r="E8" s="548"/>
      <c r="F8" s="548"/>
      <c r="G8" s="548"/>
      <c r="H8" s="548"/>
      <c r="I8" s="548"/>
      <c r="J8" s="548"/>
      <c r="K8" s="548"/>
      <c r="L8" s="548"/>
      <c r="M8" s="549"/>
    </row>
    <row r="9" spans="2:13" x14ac:dyDescent="0.25">
      <c r="B9" s="547"/>
      <c r="C9" s="548"/>
      <c r="D9" s="548"/>
      <c r="E9" s="548"/>
      <c r="F9" s="548"/>
      <c r="G9" s="548"/>
      <c r="H9" s="548"/>
      <c r="I9" s="548"/>
      <c r="J9" s="548"/>
      <c r="K9" s="548"/>
      <c r="L9" s="548"/>
      <c r="M9" s="549"/>
    </row>
    <row r="10" spans="2:13" x14ac:dyDescent="0.25">
      <c r="B10" s="547"/>
      <c r="C10" s="548"/>
      <c r="D10" s="548"/>
      <c r="E10" s="548"/>
      <c r="F10" s="548"/>
      <c r="G10" s="548"/>
      <c r="H10" s="548"/>
      <c r="I10" s="548"/>
      <c r="J10" s="548"/>
      <c r="K10" s="548"/>
      <c r="L10" s="548"/>
      <c r="M10" s="549"/>
    </row>
    <row r="11" spans="2:13" x14ac:dyDescent="0.25">
      <c r="B11" s="547"/>
      <c r="C11" s="548"/>
      <c r="D11" s="548"/>
      <c r="E11" s="548"/>
      <c r="F11" s="548"/>
      <c r="G11" s="548"/>
      <c r="H11" s="548"/>
      <c r="I11" s="548"/>
      <c r="J11" s="548"/>
      <c r="K11" s="548"/>
      <c r="L11" s="548"/>
      <c r="M11" s="549"/>
    </row>
    <row r="12" spans="2:13" x14ac:dyDescent="0.25">
      <c r="B12" s="547"/>
      <c r="C12" s="548"/>
      <c r="D12" s="548"/>
      <c r="E12" s="548"/>
      <c r="F12" s="548"/>
      <c r="G12" s="548"/>
      <c r="H12" s="548"/>
      <c r="I12" s="548"/>
      <c r="J12" s="548"/>
      <c r="K12" s="548"/>
      <c r="L12" s="548"/>
      <c r="M12" s="549"/>
    </row>
    <row r="13" spans="2:13" ht="27.65" customHeight="1" thickBot="1" x14ac:dyDescent="0.3">
      <c r="B13" s="550"/>
      <c r="C13" s="551"/>
      <c r="D13" s="551"/>
      <c r="E13" s="551"/>
      <c r="F13" s="551"/>
      <c r="G13" s="551"/>
      <c r="H13" s="551"/>
      <c r="I13" s="551"/>
      <c r="J13" s="551"/>
      <c r="K13" s="551"/>
      <c r="L13" s="551"/>
      <c r="M13" s="552"/>
    </row>
    <row r="14" spans="2:13" x14ac:dyDescent="0.25">
      <c r="M14" s="417" t="str">
        <f>'A. General'!M150</f>
        <v>October 25, 2022</v>
      </c>
    </row>
    <row r="15" spans="2:13" x14ac:dyDescent="0.25"/>
    <row r="16" spans="2:13" x14ac:dyDescent="0.25"/>
    <row r="17" x14ac:dyDescent="0.25"/>
    <row r="18" x14ac:dyDescent="0.25"/>
    <row r="19" x14ac:dyDescent="0.25"/>
    <row r="20" x14ac:dyDescent="0.25"/>
  </sheetData>
  <sheetProtection algorithmName="SHA-512" hashValue="/d1Z2NH0MgxLsFOKgMKnWS/55k5Y1PBIfljKuv6ee3Au08jUwDL7UEgp3uE/X2vkgG+ddGciWTMP7qPwAi/6UQ==" saltValue="YH09fuIx3f03pq9egta+JA==" spinCount="100000" sheet="1" objects="1" scenarios="1" selectLockedCells="1" selectUnlockedCells="1"/>
  <mergeCells count="1">
    <mergeCell ref="B5:M13"/>
  </mergeCells>
  <printOptions horizontalCentered="1"/>
  <pageMargins left="0.7" right="0.7" top="0.75" bottom="0.75" header="0.3" footer="0.25"/>
  <pageSetup scale="79" orientation="portrait" r:id="rId1"/>
  <headerFooter>
    <oddHeader>&amp;L&amp;"Arial,Regular"&amp;12&amp;C&amp;"Arial,Regular"&amp;12&amp;R&amp;"Arial,Bold"&amp;16</oddHeader>
    <oddFooter>&amp;R_x000D_&amp;"Arial,Bold"&amp;8Page &amp;P of &amp;N&amp;C&amp;"Arial,Bold"&amp;12Milliman
&amp;L&amp;"Arial,Regular"&amp;8&amp;D &amp;T
&amp;Z&amp;F\[&amp;A]</oddFooter>
  </headerFooter>
  <colBreaks count="1" manualBreakCount="1">
    <brk id="14" max="18"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DF9C7-DF07-4721-83BA-C4BC593D5FA7}">
  <sheetPr codeName="Sheet6"/>
  <dimension ref="A1:A73"/>
  <sheetViews>
    <sheetView topLeftCell="A14" workbookViewId="0">
      <selection activeCell="D54" sqref="A1:XFD1048576"/>
    </sheetView>
  </sheetViews>
  <sheetFormatPr defaultRowHeight="12.5" x14ac:dyDescent="0.25"/>
  <sheetData>
    <row r="1" spans="1:1" ht="24" x14ac:dyDescent="0.25">
      <c r="A1" s="12" t="s">
        <v>120</v>
      </c>
    </row>
    <row r="2" spans="1:1" x14ac:dyDescent="0.25">
      <c r="A2" s="10" t="s">
        <v>121</v>
      </c>
    </row>
    <row r="3" spans="1:1" x14ac:dyDescent="0.25">
      <c r="A3" s="11" t="s">
        <v>122</v>
      </c>
    </row>
    <row r="4" spans="1:1" x14ac:dyDescent="0.25">
      <c r="A4" s="10" t="s">
        <v>123</v>
      </c>
    </row>
    <row r="5" spans="1:1" x14ac:dyDescent="0.25">
      <c r="A5" s="11" t="s">
        <v>124</v>
      </c>
    </row>
    <row r="6" spans="1:1" x14ac:dyDescent="0.25">
      <c r="A6" s="10" t="s">
        <v>125</v>
      </c>
    </row>
    <row r="7" spans="1:1" x14ac:dyDescent="0.25">
      <c r="A7" s="11" t="s">
        <v>126</v>
      </c>
    </row>
    <row r="8" spans="1:1" x14ac:dyDescent="0.25">
      <c r="A8" s="10" t="s">
        <v>127</v>
      </c>
    </row>
    <row r="9" spans="1:1" x14ac:dyDescent="0.25">
      <c r="A9" s="11" t="s">
        <v>128</v>
      </c>
    </row>
    <row r="10" spans="1:1" x14ac:dyDescent="0.25">
      <c r="A10" s="10" t="s">
        <v>129</v>
      </c>
    </row>
    <row r="11" spans="1:1" x14ac:dyDescent="0.25">
      <c r="A11" s="11" t="s">
        <v>130</v>
      </c>
    </row>
    <row r="12" spans="1:1" x14ac:dyDescent="0.25">
      <c r="A12" s="10" t="s">
        <v>131</v>
      </c>
    </row>
    <row r="13" spans="1:1" x14ac:dyDescent="0.25">
      <c r="A13" s="11" t="s">
        <v>132</v>
      </c>
    </row>
    <row r="14" spans="1:1" x14ac:dyDescent="0.25">
      <c r="A14" s="10" t="s">
        <v>133</v>
      </c>
    </row>
    <row r="15" spans="1:1" x14ac:dyDescent="0.25">
      <c r="A15" s="11" t="s">
        <v>134</v>
      </c>
    </row>
    <row r="16" spans="1:1" x14ac:dyDescent="0.25">
      <c r="A16" s="10" t="s">
        <v>135</v>
      </c>
    </row>
    <row r="17" spans="1:1" x14ac:dyDescent="0.25">
      <c r="A17" s="11" t="s">
        <v>136</v>
      </c>
    </row>
    <row r="18" spans="1:1" x14ac:dyDescent="0.25">
      <c r="A18" s="10" t="s">
        <v>137</v>
      </c>
    </row>
    <row r="19" spans="1:1" x14ac:dyDescent="0.25">
      <c r="A19" s="11" t="s">
        <v>138</v>
      </c>
    </row>
    <row r="20" spans="1:1" x14ac:dyDescent="0.25">
      <c r="A20" s="10" t="s">
        <v>139</v>
      </c>
    </row>
    <row r="21" spans="1:1" ht="24" x14ac:dyDescent="0.25">
      <c r="A21" s="11" t="s">
        <v>140</v>
      </c>
    </row>
    <row r="22" spans="1:1" x14ac:dyDescent="0.25">
      <c r="A22" s="10" t="s">
        <v>141</v>
      </c>
    </row>
    <row r="23" spans="1:1" x14ac:dyDescent="0.25">
      <c r="A23" s="11" t="s">
        <v>142</v>
      </c>
    </row>
    <row r="24" spans="1:1" x14ac:dyDescent="0.25">
      <c r="A24" s="10" t="s">
        <v>143</v>
      </c>
    </row>
    <row r="25" spans="1:1" x14ac:dyDescent="0.25">
      <c r="A25" s="11" t="s">
        <v>144</v>
      </c>
    </row>
    <row r="26" spans="1:1" x14ac:dyDescent="0.25">
      <c r="A26" s="10" t="s">
        <v>145</v>
      </c>
    </row>
    <row r="27" spans="1:1" x14ac:dyDescent="0.25">
      <c r="A27" s="11" t="s">
        <v>146</v>
      </c>
    </row>
    <row r="28" spans="1:1" x14ac:dyDescent="0.25">
      <c r="A28" s="10" t="s">
        <v>147</v>
      </c>
    </row>
    <row r="29" spans="1:1" x14ac:dyDescent="0.25">
      <c r="A29" s="11" t="s">
        <v>148</v>
      </c>
    </row>
    <row r="30" spans="1:1" x14ac:dyDescent="0.25">
      <c r="A30" s="10" t="s">
        <v>149</v>
      </c>
    </row>
    <row r="31" spans="1:1" x14ac:dyDescent="0.25">
      <c r="A31" s="11" t="s">
        <v>150</v>
      </c>
    </row>
    <row r="32" spans="1:1" x14ac:dyDescent="0.25">
      <c r="A32" s="10" t="s">
        <v>151</v>
      </c>
    </row>
    <row r="33" spans="1:1" x14ac:dyDescent="0.25">
      <c r="A33" s="11" t="s">
        <v>152</v>
      </c>
    </row>
    <row r="34" spans="1:1" x14ac:dyDescent="0.25">
      <c r="A34" s="10" t="s">
        <v>153</v>
      </c>
    </row>
    <row r="35" spans="1:1" x14ac:dyDescent="0.25">
      <c r="A35" s="11" t="s">
        <v>154</v>
      </c>
    </row>
    <row r="36" spans="1:1" x14ac:dyDescent="0.25">
      <c r="A36" s="10" t="s">
        <v>155</v>
      </c>
    </row>
    <row r="37" spans="1:1" x14ac:dyDescent="0.25">
      <c r="A37" s="11" t="s">
        <v>156</v>
      </c>
    </row>
    <row r="38" spans="1:1" x14ac:dyDescent="0.25">
      <c r="A38" s="10" t="s">
        <v>157</v>
      </c>
    </row>
    <row r="39" spans="1:1" x14ac:dyDescent="0.25">
      <c r="A39" s="11" t="s">
        <v>158</v>
      </c>
    </row>
    <row r="40" spans="1:1" x14ac:dyDescent="0.25">
      <c r="A40" s="10" t="s">
        <v>159</v>
      </c>
    </row>
    <row r="41" spans="1:1" x14ac:dyDescent="0.25">
      <c r="A41" s="11" t="s">
        <v>160</v>
      </c>
    </row>
    <row r="42" spans="1:1" x14ac:dyDescent="0.25">
      <c r="A42" s="10" t="s">
        <v>161</v>
      </c>
    </row>
    <row r="43" spans="1:1" x14ac:dyDescent="0.25">
      <c r="A43" s="11" t="s">
        <v>162</v>
      </c>
    </row>
    <row r="44" spans="1:1" x14ac:dyDescent="0.25">
      <c r="A44" s="10" t="s">
        <v>163</v>
      </c>
    </row>
    <row r="45" spans="1:1" x14ac:dyDescent="0.25">
      <c r="A45" s="11" t="s">
        <v>164</v>
      </c>
    </row>
    <row r="46" spans="1:1" x14ac:dyDescent="0.25">
      <c r="A46" s="10" t="s">
        <v>165</v>
      </c>
    </row>
    <row r="47" spans="1:1" x14ac:dyDescent="0.25">
      <c r="A47" s="11" t="s">
        <v>166</v>
      </c>
    </row>
    <row r="48" spans="1:1" x14ac:dyDescent="0.25">
      <c r="A48" s="10" t="s">
        <v>167</v>
      </c>
    </row>
    <row r="49" spans="1:1" x14ac:dyDescent="0.25">
      <c r="A49" s="11" t="s">
        <v>168</v>
      </c>
    </row>
    <row r="50" spans="1:1" x14ac:dyDescent="0.25">
      <c r="A50" s="10" t="s">
        <v>169</v>
      </c>
    </row>
    <row r="51" spans="1:1" x14ac:dyDescent="0.25">
      <c r="A51" s="11" t="s">
        <v>170</v>
      </c>
    </row>
    <row r="52" spans="1:1" x14ac:dyDescent="0.25">
      <c r="A52" s="10" t="s">
        <v>171</v>
      </c>
    </row>
    <row r="53" spans="1:1" x14ac:dyDescent="0.25">
      <c r="A53" s="11" t="s">
        <v>172</v>
      </c>
    </row>
    <row r="54" spans="1:1" x14ac:dyDescent="0.25">
      <c r="A54" s="10" t="s">
        <v>173</v>
      </c>
    </row>
    <row r="55" spans="1:1" x14ac:dyDescent="0.25">
      <c r="A55" s="11" t="s">
        <v>174</v>
      </c>
    </row>
    <row r="56" spans="1:1" x14ac:dyDescent="0.25">
      <c r="A56" s="10" t="s">
        <v>175</v>
      </c>
    </row>
    <row r="57" spans="1:1" x14ac:dyDescent="0.25">
      <c r="A57" s="11" t="s">
        <v>176</v>
      </c>
    </row>
    <row r="58" spans="1:1" x14ac:dyDescent="0.25">
      <c r="A58" s="10" t="s">
        <v>177</v>
      </c>
    </row>
    <row r="59" spans="1:1" x14ac:dyDescent="0.25">
      <c r="A59" s="11" t="s">
        <v>178</v>
      </c>
    </row>
    <row r="60" spans="1:1" x14ac:dyDescent="0.25">
      <c r="A60" s="10" t="s">
        <v>179</v>
      </c>
    </row>
    <row r="61" spans="1:1" x14ac:dyDescent="0.25">
      <c r="A61" s="11" t="s">
        <v>180</v>
      </c>
    </row>
    <row r="62" spans="1:1" ht="24" x14ac:dyDescent="0.25">
      <c r="A62" s="10" t="s">
        <v>181</v>
      </c>
    </row>
    <row r="63" spans="1:1" x14ac:dyDescent="0.25">
      <c r="A63" s="11" t="s">
        <v>182</v>
      </c>
    </row>
    <row r="64" spans="1:1" x14ac:dyDescent="0.25">
      <c r="A64" s="10" t="s">
        <v>183</v>
      </c>
    </row>
    <row r="65" spans="1:1" x14ac:dyDescent="0.25">
      <c r="A65" s="11" t="s">
        <v>184</v>
      </c>
    </row>
    <row r="66" spans="1:1" x14ac:dyDescent="0.25">
      <c r="A66" s="10" t="s">
        <v>185</v>
      </c>
    </row>
    <row r="67" spans="1:1" ht="24" x14ac:dyDescent="0.25">
      <c r="A67" s="11" t="s">
        <v>186</v>
      </c>
    </row>
    <row r="68" spans="1:1" x14ac:dyDescent="0.25">
      <c r="A68" s="10" t="s">
        <v>187</v>
      </c>
    </row>
    <row r="69" spans="1:1" x14ac:dyDescent="0.25">
      <c r="A69" s="11" t="s">
        <v>188</v>
      </c>
    </row>
    <row r="70" spans="1:1" x14ac:dyDescent="0.25">
      <c r="A70" s="10" t="s">
        <v>189</v>
      </c>
    </row>
    <row r="71" spans="1:1" x14ac:dyDescent="0.25">
      <c r="A71" s="11" t="s">
        <v>190</v>
      </c>
    </row>
    <row r="72" spans="1:1" x14ac:dyDescent="0.25">
      <c r="A72" s="10" t="s">
        <v>191</v>
      </c>
    </row>
    <row r="73" spans="1:1" ht="24.5" thickBot="1" x14ac:dyDescent="0.3">
      <c r="A73" s="13" t="s">
        <v>192</v>
      </c>
    </row>
  </sheetData>
  <sheetProtection algorithmName="SHA-512" hashValue="H25BP7Jdd1hrYZ96meRAi6kB3Tf2qwN/+zOiJMD5r29oBeOB+WfrtZ/cGY0jFJOqZvVPx+EVOJcit2XJ34li/Q==" saltValue="6O3zvhUd162FBvxR0zObvw=="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A. General</vt:lpstr>
      <vt:lpstr>B. Bonuses</vt:lpstr>
      <vt:lpstr>C. Wages</vt:lpstr>
      <vt:lpstr>D. Res Care Costs</vt:lpstr>
      <vt:lpstr>E. SHC PC Costs</vt:lpstr>
      <vt:lpstr>F. Feedback</vt:lpstr>
      <vt:lpstr>Limitations</vt:lpstr>
      <vt:lpstr>County List</vt:lpstr>
      <vt:lpstr>'A. General'!Print_Area</vt:lpstr>
      <vt:lpstr>'B. Bonuses'!Print_Area</vt:lpstr>
      <vt:lpstr>'C. Wages'!Print_Area</vt:lpstr>
      <vt:lpstr>'D. Res Care Costs'!Print_Area</vt:lpstr>
      <vt:lpstr>'E. SHC PC Costs'!Print_Area</vt:lpstr>
      <vt:lpstr>'F. Feedback'!Print_Area</vt:lpstr>
      <vt:lpstr>Limitations!Print_Area</vt:lpstr>
      <vt:lpstr>'A. General'!Print_Titles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Dalal.AlBattati@milliman.com</dc:creator>
  <cp:lastModifiedBy>Dalal Al Battati</cp:lastModifiedBy>
  <cp:lastPrinted>2021-11-30T23:59:14Z</cp:lastPrinted>
  <dcterms:created xsi:type="dcterms:W3CDTF">2013-09-03T15:48:56Z</dcterms:created>
  <dcterms:modified xsi:type="dcterms:W3CDTF">2022-10-25T22:07:02Z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{6D9926A4-4533-4796-8656-B59B4B3D9FE6}</vt:lpwstr>
  </property>
</Properties>
</file>