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DigitalComms\1. Forms\F00000\F00963\F00963\"/>
    </mc:Choice>
  </mc:AlternateContent>
  <bookViews>
    <workbookView xWindow="0" yWindow="41" windowWidth="22986" windowHeight="9292" tabRatio="709"/>
  </bookViews>
  <sheets>
    <sheet name="A - CLTS expenditure summary" sheetId="9" r:id="rId1"/>
    <sheet name="B - Cost shares &amp; FICA refunds" sheetId="5" r:id="rId2"/>
    <sheet name="C - Certification" sheetId="10" r:id="rId3"/>
  </sheets>
  <definedNames>
    <definedName name="_xlnm.Print_Area" localSheetId="2">'C - Certification'!$A$1:$F$39</definedName>
    <definedName name="_xlnm.Print_Titles" localSheetId="0">'A - CLTS expenditure summary'!$A:$A,'A - CLTS expenditure summary'!$1:$3</definedName>
  </definedNames>
  <calcPr calcId="162913"/>
</workbook>
</file>

<file path=xl/calcChain.xml><?xml version="1.0" encoding="utf-8"?>
<calcChain xmlns="http://schemas.openxmlformats.org/spreadsheetml/2006/main">
  <c r="A3" i="10" l="1"/>
  <c r="A2" i="10"/>
  <c r="A1" i="10"/>
  <c r="A3" i="5"/>
  <c r="A2" i="5"/>
  <c r="A1" i="5"/>
  <c r="B15" i="9" l="1"/>
  <c r="F2" i="10" l="1"/>
  <c r="B21" i="10" l="1"/>
  <c r="A50" i="9" l="1"/>
  <c r="A51" i="9"/>
  <c r="A52" i="9"/>
  <c r="A53" i="9"/>
  <c r="A54" i="9"/>
  <c r="A49" i="9"/>
  <c r="A25" i="9"/>
  <c r="A26" i="9"/>
  <c r="A27" i="9"/>
  <c r="A28" i="9"/>
  <c r="A29" i="9"/>
  <c r="A30" i="9"/>
  <c r="A31" i="9"/>
  <c r="A32" i="9"/>
  <c r="A33" i="9"/>
  <c r="A24" i="9"/>
  <c r="I2" i="5" l="1"/>
  <c r="E2" i="9"/>
  <c r="B18" i="9" l="1"/>
  <c r="E17" i="9"/>
  <c r="E16" i="9"/>
  <c r="E18" i="9" l="1"/>
  <c r="E65" i="9" l="1"/>
  <c r="D65" i="9" s="1"/>
  <c r="D68" i="9"/>
  <c r="D43" i="9"/>
  <c r="C43" i="9"/>
  <c r="E42" i="9"/>
  <c r="E41" i="9"/>
  <c r="D49" i="9" s="1"/>
  <c r="D55" i="9" s="1"/>
  <c r="E60" i="9" s="1"/>
  <c r="C34" i="9"/>
  <c r="E59" i="9" s="1"/>
  <c r="E61" i="9" l="1"/>
  <c r="E66" i="9" s="1"/>
  <c r="D66" i="9" s="1"/>
  <c r="E43" i="9"/>
  <c r="E71" i="9" l="1"/>
  <c r="D71" i="9" s="1"/>
  <c r="E64" i="9"/>
  <c r="D64" i="9" s="1"/>
  <c r="E67" i="9" l="1"/>
  <c r="D67" i="9" s="1"/>
  <c r="E69" i="9" l="1"/>
  <c r="D69" i="9" s="1"/>
  <c r="E70" i="9" l="1"/>
  <c r="D70" i="9" s="1"/>
</calcChain>
</file>

<file path=xl/sharedStrings.xml><?xml version="1.0" encoding="utf-8"?>
<sst xmlns="http://schemas.openxmlformats.org/spreadsheetml/2006/main" count="124" uniqueCount="110">
  <si>
    <t>Total</t>
  </si>
  <si>
    <t>Ref ID:</t>
  </si>
  <si>
    <t>Child Last Name</t>
  </si>
  <si>
    <t>Child First Name</t>
  </si>
  <si>
    <t>Child MCI</t>
  </si>
  <si>
    <t>Additional Comments</t>
  </si>
  <si>
    <t>CLTS Service Begin Date</t>
  </si>
  <si>
    <t>CLTS Service 
End Date</t>
  </si>
  <si>
    <t>Cost Share / FICA Amount</t>
  </si>
  <si>
    <t>E</t>
  </si>
  <si>
    <t>Amount</t>
  </si>
  <si>
    <t>Cost Allocation Methodology</t>
  </si>
  <si>
    <t>Total:</t>
  </si>
  <si>
    <t>County Waiver Agency SSC provider</t>
  </si>
  <si>
    <t>Other SSC service providers</t>
  </si>
  <si>
    <t>SSC claims paid as of CLTS cutoff date</t>
  </si>
  <si>
    <t>Pending (unpaid) SSC claims as of CLTS cutoff date</t>
  </si>
  <si>
    <t>CLTS Operational Cost Offset Description</t>
  </si>
  <si>
    <t>Primary Fiscal Contact</t>
  </si>
  <si>
    <t xml:space="preserve">County Waiver Agency: </t>
  </si>
  <si>
    <t>Last Name:</t>
  </si>
  <si>
    <t>First Name:</t>
  </si>
  <si>
    <t>Phone Number:</t>
  </si>
  <si>
    <t>Email Address:</t>
  </si>
  <si>
    <t>Fax Number:</t>
  </si>
  <si>
    <t>Street Address:</t>
  </si>
  <si>
    <t>City:</t>
  </si>
  <si>
    <t>Zip Code:</t>
  </si>
  <si>
    <r>
      <rPr>
        <b/>
        <sz val="9"/>
        <rFont val="Arial"/>
        <family val="2"/>
      </rPr>
      <t xml:space="preserve">NAME - </t>
    </r>
    <r>
      <rPr>
        <sz val="9"/>
        <rFont val="Arial"/>
        <family val="2"/>
      </rPr>
      <t>CWA Representative</t>
    </r>
  </si>
  <si>
    <t>Title / Position</t>
  </si>
  <si>
    <t>Secondary Fiscal Contact</t>
  </si>
  <si>
    <t xml:space="preserve">First Name: </t>
  </si>
  <si>
    <t>DISTRIBUTION:</t>
  </si>
  <si>
    <t>DHSCLTSFiscal@dhs.wisconsin.gov</t>
  </si>
  <si>
    <t>WISCONSIN DEPARTMENT OF HEALTH SERVICES</t>
  </si>
  <si>
    <t>Street Address</t>
  </si>
  <si>
    <t>Division of Medicaid Services</t>
  </si>
  <si>
    <t>CLTS Reconciliation Packet - Appendix A</t>
  </si>
  <si>
    <t>CLTS Reconciliation Packet - Appendix D</t>
  </si>
  <si>
    <t>CLTS Reconciliation Packet - Appendix F</t>
  </si>
  <si>
    <t>Please securely email the completed form to:</t>
  </si>
  <si>
    <t>SECTION VII: CLTS COST SHARES AND FICA REFUNDS</t>
  </si>
  <si>
    <t>Cost Share or FICA Refund?</t>
  </si>
  <si>
    <t>CWA Approval Date</t>
  </si>
  <si>
    <t>CLTS Operational / Administrative 
Cost Description</t>
  </si>
  <si>
    <t>Percent of service expenditures</t>
  </si>
  <si>
    <t>Over-reimbursed operational and administrative costs</t>
  </si>
  <si>
    <t>County Waiver Agency (CWA):</t>
  </si>
  <si>
    <r>
      <t xml:space="preserve">Net unreimbursed </t>
    </r>
    <r>
      <rPr>
        <b/>
        <sz val="9"/>
        <color rgb="FFFF0000"/>
        <rFont val="Arial"/>
        <family val="2"/>
      </rPr>
      <t>(over-reimbursed)</t>
    </r>
    <r>
      <rPr>
        <b/>
        <sz val="9"/>
        <color theme="1"/>
        <rFont val="Arial"/>
        <family val="2"/>
      </rPr>
      <t xml:space="preserve"> CLTS operational costs</t>
    </r>
  </si>
  <si>
    <t>Ref ID</t>
  </si>
  <si>
    <t>Net operational and administrative costs</t>
  </si>
  <si>
    <t>County Waiver Agency SSC Revenue ()</t>
  </si>
  <si>
    <t>Cost Category</t>
  </si>
  <si>
    <t>Reconciled Contract Year:</t>
  </si>
  <si>
    <t>SECTION I - GENERAL INFORMATION</t>
  </si>
  <si>
    <t>SECTION II - CHILDREN'S LONG-TERM SUPPORT (CLTS) PROGRAM SERVICE EXPENDITURES</t>
  </si>
  <si>
    <t>SECTION III - CLTS OPERATIONAL AND ADMINISTRATIVE COSTS</t>
  </si>
  <si>
    <t>DHS Allowable Cost Policy Manual</t>
  </si>
  <si>
    <t>SECTION V - CLTS OPERATIONAL COST OFFSETS</t>
  </si>
  <si>
    <t>SECTION IV - SUPPORT AND SERVICE COORDINATION (SSC) REVENUE</t>
  </si>
  <si>
    <t>Support and Service Coordination Service Provider Type</t>
  </si>
  <si>
    <t>Report your current and pending, reconciled year, support and service coordination (SCC) service payments.</t>
  </si>
  <si>
    <t>Report any revenue or grant funding used to support expenditures reported in section III and excluding any revenue drawn down from the CLTS Administrative allocation (CARS 877/878).</t>
  </si>
  <si>
    <t>CWA-provided Support and Service Coordination Revenue is automatically retrieved from section IV.</t>
  </si>
  <si>
    <t>These costs must be split between the SSC service payments going to the submitting county waiver agency (line ) and payments to all other county-authorized SSC services (line ).</t>
  </si>
  <si>
    <t>Report all CLTS service expenses, for the reconciled contract year, paid on or before the published CLTS reconciliation cutoff date.</t>
  </si>
  <si>
    <t>A</t>
  </si>
  <si>
    <t>B</t>
  </si>
  <si>
    <t>C</t>
  </si>
  <si>
    <t>L</t>
  </si>
  <si>
    <t>N</t>
  </si>
  <si>
    <t>D</t>
  </si>
  <si>
    <t>F</t>
  </si>
  <si>
    <t>G</t>
  </si>
  <si>
    <t>H</t>
  </si>
  <si>
    <t>I</t>
  </si>
  <si>
    <t>J</t>
  </si>
  <si>
    <t>K</t>
  </si>
  <si>
    <t>M</t>
  </si>
  <si>
    <t>O</t>
  </si>
  <si>
    <t>P</t>
  </si>
  <si>
    <t>Q</t>
  </si>
  <si>
    <t>R</t>
  </si>
  <si>
    <t>T</t>
  </si>
  <si>
    <t>U</t>
  </si>
  <si>
    <t>S</t>
  </si>
  <si>
    <t>V</t>
  </si>
  <si>
    <t>*</t>
  </si>
  <si>
    <t xml:space="preserve">Expenses allocated to CLTS must follow DHS Allowable Cost Policy Manual* guidelines and cannot replicate costs reported to other programs.
</t>
  </si>
  <si>
    <t>CLTS operational and administrative costs (J)</t>
  </si>
  <si>
    <t>Less: CLTS Operational and Administrative Offsets (K)</t>
  </si>
  <si>
    <r>
      <t xml:space="preserve">Net unreimbursed </t>
    </r>
    <r>
      <rPr>
        <sz val="9"/>
        <color rgb="FFFF0000"/>
        <rFont val="Arial"/>
        <family val="2"/>
      </rPr>
      <t>(over-reimbursed)</t>
    </r>
    <r>
      <rPr>
        <sz val="9"/>
        <color theme="1"/>
        <rFont val="Arial"/>
        <family val="2"/>
      </rPr>
      <t xml:space="preserve"> CLTS operational costs (line N)</t>
    </r>
  </si>
  <si>
    <r>
      <t xml:space="preserve">CLTS admin opt-out </t>
    </r>
    <r>
      <rPr>
        <i/>
        <sz val="9"/>
        <color theme="1"/>
        <rFont val="Arial"/>
        <family val="2"/>
      </rPr>
      <t>(optional)</t>
    </r>
  </si>
  <si>
    <r>
      <t xml:space="preserve">Administrative Variance Request </t>
    </r>
    <r>
      <rPr>
        <i/>
        <sz val="9"/>
        <color theme="1"/>
        <rFont val="Arial"/>
        <family val="2"/>
      </rPr>
      <t>(optional)
Variance requests are subject to funding limitations and DHS review/approval
Variance requests cannot exceed line R</t>
    </r>
  </si>
  <si>
    <r>
      <t xml:space="preserve">Standard administrative request </t>
    </r>
    <r>
      <rPr>
        <i/>
        <sz val="9"/>
        <color theme="1"/>
        <rFont val="Arial"/>
        <family val="2"/>
      </rPr>
      <t>(lesser of O or P)</t>
    </r>
  </si>
  <si>
    <t>Unreimbursed CLTS operational and administrative costs exceeding standard administrative maximum (O - Q)</t>
  </si>
  <si>
    <t>Report all reconciled year operational and administrative expenses allocated to the CLTS Program (including payroll and overhead associated with county-provided support and service coordination)</t>
  </si>
  <si>
    <t>Incurred and unreimbursed CLTS administrative expenses not included in CLTS administrative request</t>
  </si>
  <si>
    <t>If requesting a CLTS administrative variance (line S), describe the reason for the CLTS administrative variance request in the text box below</t>
  </si>
  <si>
    <r>
      <t xml:space="preserve">Less: CLTS cost shares </t>
    </r>
    <r>
      <rPr>
        <i/>
        <sz val="9"/>
        <color theme="1"/>
        <rFont val="Arial"/>
        <family val="2"/>
      </rPr>
      <t>(retrieved automatically from workbook B)</t>
    </r>
  </si>
  <si>
    <r>
      <t xml:space="preserve">Less: FICA refunds </t>
    </r>
    <r>
      <rPr>
        <i/>
        <sz val="9"/>
        <color theme="1"/>
        <rFont val="Arial"/>
        <family val="2"/>
      </rPr>
      <t>(retrieved automatically from workbook B)</t>
    </r>
  </si>
  <si>
    <t>SECTION VI: CLTS OPERATIONAL AND ADMINISTRATIVE SUMMARY</t>
  </si>
  <si>
    <t>SECTION VIII: CONTACT INFORMATION</t>
  </si>
  <si>
    <t>SECTION IX: CERTIFICATION</t>
  </si>
  <si>
    <t>Children's Long-Term Support (CLTS) Reconciliation Document</t>
  </si>
  <si>
    <t>Please consult the instructions (F-00963i) for more detailed information</t>
  </si>
  <si>
    <t>Shaded fields are calculated and/or retrieved automatically from other parts of the CLTS Reconciliation document</t>
  </si>
  <si>
    <t>Net CLTS administrative (CARS 877/878) request</t>
  </si>
  <si>
    <t>Standard CLTS administrative maximum 
(7% of line F; does not account for allocation limitations)</t>
  </si>
  <si>
    <t>F-00963 (02/2022)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</si>
</sst>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quot;$&quot;#,##0.00_);[Red]\(&quot;$&quot;#,##0.00\)"/>
    <numFmt numFmtId="44" formatCode="_(&quot;$&quot;* #,##0.00_);_(&quot;$&quot;* \(#,##0.00\);_(&quot;$&quot;* &quot;-&quot;??_);_(@_)"/>
    <numFmt numFmtId="164" formatCode="_(0000000000_)"/>
    <numFmt numFmtId="165" formatCode="mm/dd/yy;@"/>
    <numFmt numFmtId="166" formatCode="[&lt;=9999999]###\-####;\(###\)\ ###\-####"/>
    <numFmt numFmtId="167" formatCode="0_);[Red]\(0\)"/>
  </numFmts>
  <fonts count="27"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color theme="1"/>
      <name val="Calibri"/>
      <family val="2"/>
      <scheme val="minor"/>
    </font>
    <font>
      <b/>
      <sz val="10"/>
      <color indexed="8"/>
      <name val="Arial"/>
      <family val="2"/>
    </font>
    <font>
      <u/>
      <sz val="10"/>
      <color theme="10"/>
      <name val="Tahoma"/>
      <family val="2"/>
    </font>
    <font>
      <sz val="10"/>
      <name val="Tahoma"/>
      <family val="2"/>
    </font>
    <font>
      <sz val="9"/>
      <name val="Arial"/>
      <family val="2"/>
    </font>
    <font>
      <sz val="10"/>
      <color indexed="8"/>
      <name val="Arial"/>
      <family val="2"/>
    </font>
    <font>
      <sz val="11"/>
      <name val="Times New Roman"/>
      <family val="1"/>
    </font>
    <font>
      <u/>
      <sz val="10"/>
      <color theme="10"/>
      <name val="Arial"/>
      <family val="2"/>
    </font>
    <font>
      <b/>
      <sz val="9"/>
      <name val="Arial"/>
      <family val="2"/>
    </font>
    <font>
      <b/>
      <sz val="9"/>
      <color indexed="8"/>
      <name val="Arial"/>
      <family val="2"/>
    </font>
    <font>
      <sz val="9"/>
      <color theme="1"/>
      <name val="Times New Roman"/>
      <family val="1"/>
    </font>
    <font>
      <sz val="9"/>
      <color theme="1"/>
      <name val="Calibri"/>
      <family val="2"/>
      <scheme val="minor"/>
    </font>
    <font>
      <sz val="9"/>
      <color indexed="8"/>
      <name val="Times New Roman"/>
      <family val="1"/>
    </font>
    <font>
      <b/>
      <sz val="9"/>
      <color theme="1"/>
      <name val="Arial"/>
      <family val="2"/>
    </font>
    <font>
      <sz val="9"/>
      <color theme="1"/>
      <name val="Arial"/>
      <family val="2"/>
    </font>
    <font>
      <b/>
      <sz val="9"/>
      <color rgb="FFFF0000"/>
      <name val="Arial"/>
      <family val="2"/>
    </font>
    <font>
      <sz val="9"/>
      <color rgb="FFFF0000"/>
      <name val="Arial"/>
      <family val="2"/>
    </font>
    <font>
      <i/>
      <sz val="9"/>
      <color theme="1"/>
      <name val="Arial"/>
      <family val="2"/>
    </font>
    <font>
      <b/>
      <sz val="12"/>
      <color theme="1"/>
      <name val="Arial"/>
      <family val="2"/>
    </font>
    <font>
      <b/>
      <sz val="11"/>
      <color theme="1"/>
      <name val="Arial"/>
      <family val="2"/>
    </font>
    <font>
      <sz val="11"/>
      <color theme="1"/>
      <name val="Arial"/>
      <family val="2"/>
    </font>
    <font>
      <b/>
      <sz val="14"/>
      <color theme="1"/>
      <name val="Arial"/>
      <family val="2"/>
    </font>
    <font>
      <sz val="14"/>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bottom style="hair">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double">
        <color indexed="64"/>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s>
  <cellStyleXfs count="4">
    <xf numFmtId="0" fontId="0" fillId="0" borderId="0"/>
    <xf numFmtId="44"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cellStyleXfs>
  <cellXfs count="195">
    <xf numFmtId="0" fontId="0" fillId="0" borderId="0" xfId="0"/>
    <xf numFmtId="0" fontId="4" fillId="0" borderId="0" xfId="0" applyFont="1" applyProtection="1"/>
    <xf numFmtId="0" fontId="9" fillId="0" borderId="0" xfId="0" applyFont="1" applyProtection="1"/>
    <xf numFmtId="0" fontId="2" fillId="0" borderId="0" xfId="0" applyFont="1" applyProtection="1"/>
    <xf numFmtId="0" fontId="3" fillId="0" borderId="0" xfId="0" applyFont="1" applyAlignment="1" applyProtection="1">
      <alignment horizontal="left"/>
    </xf>
    <xf numFmtId="0" fontId="11" fillId="0" borderId="0" xfId="2" applyFont="1" applyAlignment="1" applyProtection="1"/>
    <xf numFmtId="0" fontId="3" fillId="0" borderId="0" xfId="0" applyFont="1" applyProtection="1"/>
    <xf numFmtId="0" fontId="13" fillId="2" borderId="11" xfId="0" applyFont="1" applyFill="1" applyBorder="1" applyProtection="1"/>
    <xf numFmtId="0" fontId="13" fillId="2" borderId="11" xfId="0" applyFont="1" applyFill="1" applyBorder="1" applyAlignment="1" applyProtection="1">
      <alignment wrapText="1"/>
    </xf>
    <xf numFmtId="0" fontId="13" fillId="2" borderId="1" xfId="0" applyFont="1" applyFill="1" applyBorder="1" applyProtection="1"/>
    <xf numFmtId="0" fontId="14" fillId="0" borderId="11" xfId="0" applyFont="1" applyBorder="1" applyProtection="1">
      <protection locked="0"/>
    </xf>
    <xf numFmtId="0" fontId="15" fillId="0" borderId="0" xfId="0" applyFont="1" applyProtection="1"/>
    <xf numFmtId="0" fontId="16" fillId="0" borderId="1" xfId="0" applyFont="1" applyBorder="1" applyProtection="1">
      <protection locked="0"/>
    </xf>
    <xf numFmtId="0" fontId="16" fillId="0" borderId="0" xfId="0" applyFont="1" applyProtection="1"/>
    <xf numFmtId="166" fontId="16" fillId="0" borderId="1" xfId="0" applyNumberFormat="1" applyFont="1" applyBorder="1" applyAlignment="1" applyProtection="1">
      <alignment horizontal="left"/>
      <protection locked="0"/>
    </xf>
    <xf numFmtId="0" fontId="14" fillId="0" borderId="1" xfId="0" applyFont="1" applyBorder="1" applyProtection="1">
      <protection locked="0"/>
    </xf>
    <xf numFmtId="0" fontId="17" fillId="0" borderId="0" xfId="0" applyFont="1" applyProtection="1"/>
    <xf numFmtId="0" fontId="18" fillId="0" borderId="0" xfId="0" applyFont="1" applyProtection="1"/>
    <xf numFmtId="0" fontId="5" fillId="2" borderId="31" xfId="0" applyFont="1" applyFill="1" applyBorder="1" applyProtection="1"/>
    <xf numFmtId="0" fontId="2" fillId="2" borderId="32" xfId="0" applyFont="1" applyFill="1" applyBorder="1" applyProtection="1"/>
    <xf numFmtId="0" fontId="18" fillId="0" borderId="0" xfId="0" applyFont="1" applyAlignment="1" applyProtection="1">
      <alignment horizontal="right"/>
    </xf>
    <xf numFmtId="0" fontId="18" fillId="3" borderId="0" xfId="0" applyFont="1" applyFill="1" applyAlignment="1" applyProtection="1">
      <alignment horizontal="right"/>
    </xf>
    <xf numFmtId="0" fontId="17" fillId="3" borderId="0" xfId="0" applyFont="1" applyFill="1" applyProtection="1"/>
    <xf numFmtId="0" fontId="15" fillId="3" borderId="0" xfId="0" applyFont="1" applyFill="1" applyProtection="1"/>
    <xf numFmtId="0" fontId="18" fillId="3" borderId="0" xfId="0" applyFont="1" applyFill="1" applyProtection="1"/>
    <xf numFmtId="0" fontId="8" fillId="2" borderId="3" xfId="3" applyFont="1" applyFill="1" applyBorder="1" applyAlignment="1" applyProtection="1">
      <alignment horizontal="center"/>
    </xf>
    <xf numFmtId="165" fontId="10" fillId="0" borderId="11" xfId="3" applyNumberFormat="1" applyFont="1" applyFill="1" applyBorder="1" applyAlignment="1" applyProtection="1">
      <alignment horizontal="center"/>
      <protection locked="0"/>
    </xf>
    <xf numFmtId="0" fontId="0" fillId="0" borderId="0" xfId="0" applyProtection="1"/>
    <xf numFmtId="0" fontId="15" fillId="0" borderId="0" xfId="0" applyFont="1" applyFill="1" applyProtection="1"/>
    <xf numFmtId="0" fontId="15" fillId="3" borderId="0" xfId="0" applyFont="1" applyFill="1" applyAlignment="1" applyProtection="1">
      <alignment horizontal="center"/>
    </xf>
    <xf numFmtId="0" fontId="18" fillId="0" borderId="0" xfId="0" applyFont="1" applyAlignment="1" applyProtection="1">
      <alignment horizontal="center" vertical="center"/>
    </xf>
    <xf numFmtId="0" fontId="18" fillId="6" borderId="1" xfId="0" applyFont="1" applyFill="1" applyBorder="1" applyAlignment="1" applyProtection="1">
      <alignment horizontal="center" vertical="center"/>
    </xf>
    <xf numFmtId="44" fontId="18" fillId="6" borderId="1" xfId="0" applyNumberFormat="1" applyFont="1" applyFill="1" applyBorder="1" applyAlignment="1" applyProtection="1">
      <alignment vertical="center"/>
    </xf>
    <xf numFmtId="0" fontId="18" fillId="6" borderId="3" xfId="0" applyFont="1" applyFill="1" applyBorder="1" applyAlignment="1" applyProtection="1">
      <alignment horizontal="center" vertical="center"/>
    </xf>
    <xf numFmtId="44" fontId="18" fillId="6" borderId="3" xfId="0" applyNumberFormat="1" applyFont="1" applyFill="1" applyBorder="1" applyAlignment="1" applyProtection="1">
      <alignment vertical="center"/>
    </xf>
    <xf numFmtId="0" fontId="17" fillId="6" borderId="4" xfId="0" applyFont="1" applyFill="1" applyBorder="1" applyAlignment="1" applyProtection="1">
      <alignment horizontal="center" vertical="center" wrapText="1"/>
    </xf>
    <xf numFmtId="44" fontId="17" fillId="6" borderId="4" xfId="0" applyNumberFormat="1" applyFont="1" applyFill="1" applyBorder="1" applyAlignment="1" applyProtection="1">
      <alignment vertical="center"/>
    </xf>
    <xf numFmtId="0" fontId="18" fillId="6" borderId="1" xfId="0" applyFont="1" applyFill="1" applyBorder="1" applyAlignment="1" applyProtection="1">
      <alignment horizontal="center" vertical="center" wrapText="1"/>
    </xf>
    <xf numFmtId="0" fontId="18" fillId="6" borderId="1" xfId="0" applyFont="1" applyFill="1" applyBorder="1" applyAlignment="1" applyProtection="1">
      <alignment vertical="center" wrapText="1"/>
    </xf>
    <xf numFmtId="0" fontId="18" fillId="6" borderId="2" xfId="0" applyFont="1" applyFill="1" applyBorder="1" applyAlignment="1" applyProtection="1">
      <alignment horizontal="center" vertical="center"/>
    </xf>
    <xf numFmtId="0" fontId="18" fillId="6" borderId="2" xfId="0" applyFont="1" applyFill="1" applyBorder="1" applyAlignment="1" applyProtection="1">
      <alignment vertical="center"/>
    </xf>
    <xf numFmtId="0" fontId="18" fillId="6" borderId="2" xfId="0" applyFont="1" applyFill="1" applyBorder="1" applyProtection="1"/>
    <xf numFmtId="0" fontId="18" fillId="6" borderId="45" xfId="0" applyFont="1" applyFill="1" applyBorder="1" applyProtection="1"/>
    <xf numFmtId="0" fontId="18" fillId="6" borderId="37" xfId="0" applyFont="1" applyFill="1" applyBorder="1" applyProtection="1"/>
    <xf numFmtId="0" fontId="17" fillId="5" borderId="1" xfId="0" applyFont="1" applyFill="1" applyBorder="1" applyAlignment="1" applyProtection="1">
      <alignment horizontal="center" wrapText="1"/>
    </xf>
    <xf numFmtId="0" fontId="18" fillId="0" borderId="0" xfId="0" applyFont="1" applyAlignment="1" applyProtection="1">
      <alignment horizontal="center" wrapText="1"/>
    </xf>
    <xf numFmtId="0" fontId="18" fillId="0" borderId="19" xfId="0" applyFont="1" applyBorder="1" applyAlignment="1" applyProtection="1">
      <alignment vertical="center" wrapText="1"/>
      <protection locked="0"/>
    </xf>
    <xf numFmtId="44" fontId="18" fillId="0" borderId="20" xfId="0" applyNumberFormat="1" applyFont="1" applyBorder="1" applyAlignment="1" applyProtection="1">
      <alignment vertical="center" wrapText="1"/>
      <protection locked="0"/>
    </xf>
    <xf numFmtId="0" fontId="18" fillId="0" borderId="20" xfId="0" applyFont="1" applyBorder="1" applyAlignment="1" applyProtection="1">
      <alignment horizontal="center" vertical="center" wrapText="1"/>
      <protection locked="0"/>
    </xf>
    <xf numFmtId="0" fontId="18" fillId="0" borderId="21" xfId="0" applyFont="1" applyBorder="1" applyAlignment="1" applyProtection="1">
      <alignment vertical="center" wrapText="1"/>
      <protection locked="0"/>
    </xf>
    <xf numFmtId="0" fontId="18" fillId="0" borderId="0" xfId="0" applyFont="1" applyAlignment="1" applyProtection="1">
      <alignment wrapText="1"/>
    </xf>
    <xf numFmtId="0" fontId="18" fillId="0" borderId="22" xfId="0" applyFont="1" applyBorder="1" applyAlignment="1" applyProtection="1">
      <alignment vertical="center" wrapText="1"/>
      <protection locked="0"/>
    </xf>
    <xf numFmtId="44" fontId="18" fillId="0" borderId="14" xfId="0" applyNumberFormat="1" applyFont="1" applyBorder="1" applyAlignment="1" applyProtection="1">
      <alignment vertical="center" wrapText="1"/>
      <protection locked="0"/>
    </xf>
    <xf numFmtId="0" fontId="18" fillId="0" borderId="14" xfId="0" applyFont="1" applyBorder="1" applyAlignment="1" applyProtection="1">
      <alignment horizontal="center" vertical="center" wrapText="1"/>
      <protection locked="0"/>
    </xf>
    <xf numFmtId="0" fontId="18" fillId="0" borderId="23" xfId="0" applyFont="1" applyBorder="1" applyAlignment="1" applyProtection="1">
      <alignment vertical="center" wrapText="1"/>
      <protection locked="0"/>
    </xf>
    <xf numFmtId="0" fontId="18" fillId="0" borderId="24" xfId="0" applyFont="1" applyBorder="1" applyAlignment="1" applyProtection="1">
      <alignment vertical="center" wrapText="1"/>
      <protection locked="0"/>
    </xf>
    <xf numFmtId="44" fontId="18" fillId="0" borderId="25" xfId="0" applyNumberFormat="1" applyFont="1" applyBorder="1" applyAlignment="1" applyProtection="1">
      <alignment vertical="center" wrapText="1"/>
      <protection locked="0"/>
    </xf>
    <xf numFmtId="0" fontId="18" fillId="0" borderId="26" xfId="0" applyFont="1" applyBorder="1" applyAlignment="1" applyProtection="1">
      <alignment horizontal="center" vertical="center" wrapText="1"/>
      <protection locked="0"/>
    </xf>
    <xf numFmtId="0" fontId="18" fillId="0" borderId="27" xfId="0" applyFont="1" applyBorder="1" applyAlignment="1" applyProtection="1">
      <alignment vertical="center" wrapText="1"/>
      <protection locked="0"/>
    </xf>
    <xf numFmtId="0" fontId="17" fillId="6" borderId="4" xfId="0" applyFont="1" applyFill="1" applyBorder="1" applyProtection="1"/>
    <xf numFmtId="44" fontId="17" fillId="6" borderId="4" xfId="0" applyNumberFormat="1" applyFont="1" applyFill="1" applyBorder="1" applyProtection="1"/>
    <xf numFmtId="0" fontId="17" fillId="0" borderId="0" xfId="0" applyFont="1" applyFill="1" applyBorder="1" applyProtection="1"/>
    <xf numFmtId="0" fontId="17" fillId="5" borderId="2" xfId="0" applyFont="1" applyFill="1" applyBorder="1" applyAlignment="1" applyProtection="1">
      <alignment horizontal="center" wrapText="1"/>
    </xf>
    <xf numFmtId="0" fontId="17" fillId="5" borderId="7" xfId="0" applyFont="1" applyFill="1" applyBorder="1" applyAlignment="1" applyProtection="1">
      <alignment horizontal="center" wrapText="1"/>
    </xf>
    <xf numFmtId="0" fontId="17" fillId="6" borderId="4" xfId="0" applyFont="1" applyFill="1" applyBorder="1" applyAlignment="1" applyProtection="1">
      <alignment wrapText="1"/>
    </xf>
    <xf numFmtId="44" fontId="17" fillId="6" borderId="4" xfId="0" applyNumberFormat="1" applyFont="1" applyFill="1" applyBorder="1" applyAlignment="1" applyProtection="1">
      <alignment wrapText="1"/>
    </xf>
    <xf numFmtId="44" fontId="17" fillId="6" borderId="6" xfId="0" applyNumberFormat="1" applyFont="1" applyFill="1" applyBorder="1" applyAlignment="1" applyProtection="1">
      <alignment wrapText="1"/>
    </xf>
    <xf numFmtId="44" fontId="17" fillId="6" borderId="9" xfId="0" applyNumberFormat="1" applyFont="1" applyFill="1" applyBorder="1" applyAlignment="1" applyProtection="1">
      <alignment wrapText="1"/>
    </xf>
    <xf numFmtId="0" fontId="17" fillId="5" borderId="37" xfId="0" applyFont="1" applyFill="1" applyBorder="1" applyAlignment="1" applyProtection="1">
      <alignment horizontal="center" wrapText="1"/>
    </xf>
    <xf numFmtId="0" fontId="18" fillId="6" borderId="37" xfId="0" applyFont="1" applyFill="1" applyBorder="1" applyAlignment="1" applyProtection="1">
      <alignment vertical="center"/>
    </xf>
    <xf numFmtId="0" fontId="18" fillId="0" borderId="38" xfId="0" applyFont="1" applyBorder="1" applyAlignment="1" applyProtection="1">
      <alignment horizontal="left" vertical="center" wrapText="1"/>
      <protection locked="0"/>
    </xf>
    <xf numFmtId="0" fontId="18" fillId="0" borderId="39" xfId="0" applyFont="1" applyBorder="1" applyAlignment="1" applyProtection="1">
      <alignment horizontal="left" vertical="center" wrapText="1"/>
      <protection locked="0"/>
    </xf>
    <xf numFmtId="0" fontId="18" fillId="0" borderId="41" xfId="0" applyFont="1" applyBorder="1" applyAlignment="1" applyProtection="1">
      <alignment vertical="center"/>
      <protection locked="0"/>
    </xf>
    <xf numFmtId="0" fontId="18" fillId="0" borderId="39" xfId="0" applyFont="1" applyBorder="1" applyAlignment="1" applyProtection="1">
      <alignment vertical="center"/>
      <protection locked="0"/>
    </xf>
    <xf numFmtId="0" fontId="18" fillId="0" borderId="42" xfId="0" applyFont="1" applyBorder="1" applyAlignment="1" applyProtection="1">
      <alignment vertical="center"/>
      <protection locked="0"/>
    </xf>
    <xf numFmtId="0" fontId="18" fillId="0" borderId="43" xfId="0" applyFont="1" applyBorder="1" applyAlignment="1" applyProtection="1">
      <alignment vertical="center"/>
      <protection locked="0"/>
    </xf>
    <xf numFmtId="0" fontId="18" fillId="0" borderId="40" xfId="0" applyFont="1" applyBorder="1" applyAlignment="1" applyProtection="1">
      <alignment horizontal="left" vertical="center" wrapText="1"/>
      <protection locked="0"/>
    </xf>
    <xf numFmtId="0" fontId="17" fillId="6" borderId="6" xfId="0" applyFont="1" applyFill="1" applyBorder="1" applyProtection="1"/>
    <xf numFmtId="0" fontId="17" fillId="6" borderId="44" xfId="0" applyFont="1" applyFill="1" applyBorder="1" applyProtection="1"/>
    <xf numFmtId="0" fontId="17" fillId="5" borderId="2" xfId="0" applyFont="1" applyFill="1" applyBorder="1" applyAlignment="1" applyProtection="1">
      <alignment horizontal="left" wrapText="1"/>
    </xf>
    <xf numFmtId="44" fontId="18" fillId="6" borderId="17" xfId="0" applyNumberFormat="1" applyFont="1" applyFill="1" applyBorder="1" applyAlignment="1" applyProtection="1">
      <alignment vertical="center"/>
    </xf>
    <xf numFmtId="0" fontId="18" fillId="0" borderId="0" xfId="0" applyFont="1" applyAlignment="1" applyProtection="1">
      <alignment vertical="center"/>
    </xf>
    <xf numFmtId="0" fontId="18" fillId="6" borderId="3" xfId="0" applyFont="1" applyFill="1" applyBorder="1" applyAlignment="1" applyProtection="1">
      <alignment vertical="center" wrapText="1"/>
    </xf>
    <xf numFmtId="44" fontId="18" fillId="6" borderId="18" xfId="0" applyNumberFormat="1" applyFont="1" applyFill="1" applyBorder="1" applyAlignment="1" applyProtection="1">
      <alignment vertical="center"/>
    </xf>
    <xf numFmtId="44" fontId="18" fillId="6" borderId="34" xfId="0" applyNumberFormat="1" applyFont="1" applyFill="1" applyBorder="1" applyAlignment="1" applyProtection="1">
      <alignment vertical="center"/>
    </xf>
    <xf numFmtId="0" fontId="18" fillId="0" borderId="0" xfId="0" applyFont="1" applyBorder="1" applyProtection="1"/>
    <xf numFmtId="0" fontId="17" fillId="5" borderId="17" xfId="0" applyFont="1" applyFill="1" applyBorder="1" applyAlignment="1" applyProtection="1">
      <alignment horizontal="center" wrapText="1"/>
    </xf>
    <xf numFmtId="0" fontId="18" fillId="6" borderId="2" xfId="0" applyFont="1" applyFill="1" applyBorder="1" applyAlignment="1" applyProtection="1">
      <alignment vertical="center" wrapText="1"/>
    </xf>
    <xf numFmtId="44" fontId="18" fillId="0" borderId="3" xfId="1" applyFont="1" applyFill="1" applyBorder="1" applyAlignment="1" applyProtection="1">
      <alignment vertical="center"/>
      <protection locked="0"/>
    </xf>
    <xf numFmtId="0" fontId="17" fillId="6" borderId="35" xfId="0" applyFont="1" applyFill="1" applyBorder="1" applyAlignment="1" applyProtection="1">
      <alignment horizontal="center" vertical="center"/>
    </xf>
    <xf numFmtId="0" fontId="17" fillId="6" borderId="36" xfId="0" applyFont="1" applyFill="1" applyBorder="1" applyAlignment="1" applyProtection="1">
      <alignment vertical="center" wrapText="1"/>
    </xf>
    <xf numFmtId="0" fontId="17" fillId="6" borderId="4" xfId="0" applyFont="1" applyFill="1" applyBorder="1" applyAlignment="1" applyProtection="1">
      <alignment horizontal="center" vertical="center"/>
    </xf>
    <xf numFmtId="0" fontId="8" fillId="2" borderId="10" xfId="3" applyFont="1" applyFill="1" applyBorder="1" applyAlignment="1" applyProtection="1">
      <alignment horizontal="center"/>
    </xf>
    <xf numFmtId="0" fontId="18" fillId="6" borderId="45" xfId="0" applyFont="1" applyFill="1" applyBorder="1" applyAlignment="1" applyProtection="1">
      <alignment vertical="center"/>
    </xf>
    <xf numFmtId="0" fontId="18" fillId="6" borderId="5" xfId="0" applyFont="1" applyFill="1" applyBorder="1" applyAlignment="1" applyProtection="1">
      <alignment vertical="center"/>
    </xf>
    <xf numFmtId="0" fontId="18" fillId="6" borderId="46" xfId="0" applyFont="1" applyFill="1" applyBorder="1" applyAlignment="1" applyProtection="1">
      <alignment vertical="center"/>
    </xf>
    <xf numFmtId="0" fontId="18" fillId="6" borderId="10" xfId="0" applyFont="1" applyFill="1" applyBorder="1" applyAlignment="1" applyProtection="1">
      <alignment vertical="center"/>
    </xf>
    <xf numFmtId="0" fontId="17" fillId="6" borderId="6" xfId="0" applyFont="1" applyFill="1" applyBorder="1" applyAlignment="1" applyProtection="1">
      <alignment vertical="center"/>
    </xf>
    <xf numFmtId="0" fontId="17" fillId="6" borderId="48" xfId="0" applyFont="1" applyFill="1" applyBorder="1" applyAlignment="1" applyProtection="1">
      <alignment vertical="center"/>
    </xf>
    <xf numFmtId="0" fontId="17" fillId="6" borderId="44" xfId="0" applyFont="1" applyFill="1" applyBorder="1" applyAlignment="1" applyProtection="1">
      <alignment vertical="center"/>
    </xf>
    <xf numFmtId="0" fontId="17" fillId="6" borderId="4" xfId="0" applyFont="1" applyFill="1" applyBorder="1" applyAlignment="1" applyProtection="1">
      <alignment horizontal="center" wrapText="1"/>
    </xf>
    <xf numFmtId="0" fontId="17" fillId="6" borderId="6" xfId="0" applyFont="1" applyFill="1" applyBorder="1" applyAlignment="1" applyProtection="1">
      <alignment horizontal="center"/>
    </xf>
    <xf numFmtId="0" fontId="17" fillId="5" borderId="45" xfId="0" applyFont="1" applyFill="1" applyBorder="1" applyAlignment="1" applyProtection="1">
      <alignment horizontal="center" wrapText="1"/>
    </xf>
    <xf numFmtId="0" fontId="22" fillId="5" borderId="0" xfId="0" applyFont="1" applyFill="1" applyProtection="1"/>
    <xf numFmtId="0" fontId="17" fillId="5" borderId="45" xfId="0" applyFont="1" applyFill="1" applyBorder="1" applyAlignment="1" applyProtection="1">
      <alignment horizontal="left" wrapText="1"/>
    </xf>
    <xf numFmtId="0" fontId="18" fillId="6" borderId="37" xfId="0" applyFont="1" applyFill="1" applyBorder="1" applyAlignment="1" applyProtection="1">
      <alignment vertical="center" wrapText="1"/>
    </xf>
    <xf numFmtId="0" fontId="18" fillId="6" borderId="5" xfId="0" applyFont="1" applyFill="1" applyBorder="1" applyAlignment="1" applyProtection="1">
      <alignment vertical="center" wrapText="1"/>
    </xf>
    <xf numFmtId="0" fontId="18" fillId="6" borderId="10" xfId="0" applyFont="1" applyFill="1" applyBorder="1" applyAlignment="1" applyProtection="1">
      <alignment vertical="center" wrapText="1"/>
    </xf>
    <xf numFmtId="0" fontId="17" fillId="6" borderId="49" xfId="0" applyFont="1" applyFill="1" applyBorder="1" applyAlignment="1" applyProtection="1">
      <alignment vertical="center" wrapText="1"/>
    </xf>
    <xf numFmtId="0" fontId="18" fillId="6" borderId="45" xfId="0" applyFont="1" applyFill="1" applyBorder="1" applyAlignment="1" applyProtection="1">
      <alignment vertical="center" wrapText="1"/>
    </xf>
    <xf numFmtId="0" fontId="18" fillId="6" borderId="46" xfId="0" applyFont="1" applyFill="1" applyBorder="1" applyAlignment="1" applyProtection="1">
      <alignment vertical="center" wrapText="1"/>
    </xf>
    <xf numFmtId="0" fontId="17" fillId="6" borderId="50" xfId="0" applyFont="1" applyFill="1" applyBorder="1" applyAlignment="1" applyProtection="1">
      <alignment vertical="center" wrapText="1"/>
    </xf>
    <xf numFmtId="10" fontId="18" fillId="6" borderId="1" xfId="0" applyNumberFormat="1" applyFont="1" applyFill="1" applyBorder="1" applyAlignment="1" applyProtection="1">
      <alignment horizontal="center" vertical="center"/>
    </xf>
    <xf numFmtId="0" fontId="17" fillId="6" borderId="6" xfId="0" applyFont="1" applyFill="1" applyBorder="1" applyAlignment="1" applyProtection="1">
      <alignment vertical="center" wrapText="1"/>
    </xf>
    <xf numFmtId="0" fontId="17" fillId="6" borderId="44" xfId="0" applyFont="1" applyFill="1" applyBorder="1" applyAlignment="1" applyProtection="1">
      <alignment vertical="center" wrapText="1"/>
    </xf>
    <xf numFmtId="0" fontId="18" fillId="7" borderId="0" xfId="0" applyFont="1" applyFill="1" applyProtection="1"/>
    <xf numFmtId="0" fontId="17" fillId="7" borderId="0" xfId="0" applyFont="1" applyFill="1" applyProtection="1"/>
    <xf numFmtId="0" fontId="18" fillId="7" borderId="0" xfId="0" applyFont="1" applyFill="1" applyAlignment="1" applyProtection="1">
      <alignment horizontal="right"/>
    </xf>
    <xf numFmtId="0" fontId="18" fillId="7" borderId="0" xfId="0" applyFont="1" applyFill="1" applyAlignment="1" applyProtection="1">
      <alignment horizontal="center" vertical="center"/>
    </xf>
    <xf numFmtId="0" fontId="17" fillId="7" borderId="0" xfId="0" applyFont="1" applyFill="1" applyBorder="1" applyProtection="1"/>
    <xf numFmtId="0" fontId="18" fillId="7" borderId="0" xfId="0" applyFont="1" applyFill="1" applyAlignment="1" applyProtection="1">
      <alignment horizontal="center" vertical="center" wrapText="1"/>
    </xf>
    <xf numFmtId="0" fontId="18" fillId="7" borderId="0" xfId="0" applyFont="1" applyFill="1" applyAlignment="1" applyProtection="1">
      <alignment wrapText="1"/>
    </xf>
    <xf numFmtId="0" fontId="18" fillId="7" borderId="0" xfId="0" applyFont="1" applyFill="1" applyBorder="1" applyAlignment="1" applyProtection="1">
      <alignment horizontal="center" vertical="center"/>
    </xf>
    <xf numFmtId="0" fontId="18" fillId="7" borderId="0" xfId="0" applyFont="1" applyFill="1" applyBorder="1" applyProtection="1"/>
    <xf numFmtId="0" fontId="18" fillId="6" borderId="0" xfId="0" applyFont="1" applyFill="1" applyAlignment="1" applyProtection="1">
      <alignment horizontal="center" vertical="center"/>
    </xf>
    <xf numFmtId="0" fontId="17" fillId="6" borderId="0" xfId="0" applyFont="1" applyFill="1" applyProtection="1"/>
    <xf numFmtId="0" fontId="18" fillId="6" borderId="0" xfId="0" applyFont="1" applyFill="1" applyProtection="1"/>
    <xf numFmtId="0" fontId="6" fillId="7" borderId="0" xfId="2" applyFill="1" applyAlignment="1" applyProtection="1"/>
    <xf numFmtId="0" fontId="18" fillId="5" borderId="0" xfId="0" applyFont="1" applyFill="1" applyProtection="1"/>
    <xf numFmtId="0" fontId="21" fillId="5" borderId="0" xfId="0" applyFont="1" applyFill="1" applyProtection="1"/>
    <xf numFmtId="0" fontId="21" fillId="0" borderId="0" xfId="0" applyFont="1" applyProtection="1"/>
    <xf numFmtId="0" fontId="21" fillId="5" borderId="0" xfId="0" applyFont="1" applyFill="1" applyAlignment="1" applyProtection="1"/>
    <xf numFmtId="0" fontId="21" fillId="0" borderId="0" xfId="0" applyFont="1" applyAlignment="1" applyProtection="1"/>
    <xf numFmtId="0" fontId="21" fillId="5" borderId="0" xfId="0" applyFont="1" applyFill="1" applyAlignment="1" applyProtection="1">
      <alignment vertical="center"/>
    </xf>
    <xf numFmtId="0" fontId="18" fillId="6" borderId="3" xfId="0" applyFont="1" applyFill="1" applyBorder="1" applyAlignment="1" applyProtection="1">
      <alignment horizontal="center" vertical="center" wrapText="1"/>
    </xf>
    <xf numFmtId="0" fontId="17" fillId="6" borderId="35" xfId="0" applyFont="1" applyFill="1" applyBorder="1" applyAlignment="1" applyProtection="1">
      <alignment horizontal="center" vertical="center" wrapText="1"/>
    </xf>
    <xf numFmtId="0" fontId="18" fillId="0" borderId="51" xfId="0" applyFont="1" applyBorder="1" applyAlignment="1" applyProtection="1">
      <alignment vertical="center"/>
      <protection locked="0"/>
    </xf>
    <xf numFmtId="0" fontId="18" fillId="0" borderId="52" xfId="0" applyFont="1" applyBorder="1" applyAlignment="1" applyProtection="1">
      <alignment vertical="center"/>
      <protection locked="0"/>
    </xf>
    <xf numFmtId="44" fontId="18" fillId="0" borderId="20" xfId="0" applyNumberFormat="1" applyFont="1" applyBorder="1" applyAlignment="1" applyProtection="1">
      <alignment vertical="center"/>
      <protection locked="0"/>
    </xf>
    <xf numFmtId="44" fontId="18" fillId="0" borderId="15" xfId="0" applyNumberFormat="1" applyFont="1" applyBorder="1" applyAlignment="1" applyProtection="1">
      <alignment vertical="center"/>
      <protection locked="0"/>
    </xf>
    <xf numFmtId="44" fontId="18" fillId="0" borderId="14" xfId="0" applyNumberFormat="1" applyFont="1" applyBorder="1" applyAlignment="1" applyProtection="1">
      <alignment vertical="center"/>
      <protection locked="0"/>
    </xf>
    <xf numFmtId="44" fontId="18" fillId="0" borderId="26" xfId="0" applyNumberFormat="1" applyFont="1" applyBorder="1" applyAlignment="1" applyProtection="1">
      <alignment vertical="center"/>
      <protection locked="0"/>
    </xf>
    <xf numFmtId="0" fontId="17" fillId="6" borderId="1" xfId="0" applyFont="1" applyFill="1" applyBorder="1" applyAlignment="1" applyProtection="1">
      <alignment horizontal="center" vertical="center"/>
    </xf>
    <xf numFmtId="0" fontId="18" fillId="7" borderId="0" xfId="0" quotePrefix="1" applyFont="1" applyFill="1" applyAlignment="1" applyProtection="1">
      <alignment horizontal="right"/>
    </xf>
    <xf numFmtId="44" fontId="18" fillId="0" borderId="19" xfId="0" applyNumberFormat="1" applyFont="1" applyBorder="1" applyAlignment="1" applyProtection="1">
      <alignment vertical="center" wrapText="1"/>
      <protection locked="0"/>
    </xf>
    <xf numFmtId="44" fontId="18" fillId="0" borderId="28" xfId="0" applyNumberFormat="1" applyFont="1" applyBorder="1" applyAlignment="1" applyProtection="1">
      <alignment vertical="center" wrapText="1"/>
      <protection locked="0"/>
    </xf>
    <xf numFmtId="44" fontId="17" fillId="6" borderId="7" xfId="0" applyNumberFormat="1" applyFont="1" applyFill="1" applyBorder="1" applyAlignment="1" applyProtection="1">
      <alignment vertical="center" wrapText="1"/>
    </xf>
    <xf numFmtId="0" fontId="18" fillId="0" borderId="0" xfId="0" applyFont="1" applyAlignment="1" applyProtection="1">
      <alignment vertical="center" wrapText="1"/>
    </xf>
    <xf numFmtId="44" fontId="18" fillId="0" borderId="29" xfId="0" applyNumberFormat="1" applyFont="1" applyBorder="1" applyAlignment="1" applyProtection="1">
      <alignment vertical="center" wrapText="1"/>
      <protection locked="0"/>
    </xf>
    <xf numFmtId="44" fontId="18" fillId="0" borderId="30" xfId="0" applyNumberFormat="1" applyFont="1" applyBorder="1" applyAlignment="1" applyProtection="1">
      <alignment vertical="center" wrapText="1"/>
      <protection locked="0"/>
    </xf>
    <xf numFmtId="44" fontId="17" fillId="6" borderId="8" xfId="0" applyNumberFormat="1" applyFont="1" applyFill="1" applyBorder="1" applyAlignment="1" applyProtection="1">
      <alignment vertical="center" wrapText="1"/>
    </xf>
    <xf numFmtId="10" fontId="17" fillId="6" borderId="35" xfId="1" applyNumberFormat="1" applyFont="1" applyFill="1" applyBorder="1" applyAlignment="1" applyProtection="1">
      <alignment horizontal="center" vertical="center"/>
    </xf>
    <xf numFmtId="44" fontId="17" fillId="6" borderId="35" xfId="1" applyFont="1" applyFill="1" applyBorder="1" applyAlignment="1" applyProtection="1">
      <alignment vertical="center"/>
    </xf>
    <xf numFmtId="10" fontId="18" fillId="6" borderId="3" xfId="1" applyNumberFormat="1" applyFont="1" applyFill="1" applyBorder="1" applyAlignment="1" applyProtection="1">
      <alignment horizontal="center" vertical="center"/>
    </xf>
    <xf numFmtId="10" fontId="17" fillId="6" borderId="4" xfId="1" applyNumberFormat="1" applyFont="1" applyFill="1" applyBorder="1" applyAlignment="1" applyProtection="1">
      <alignment horizontal="center" vertical="center"/>
    </xf>
    <xf numFmtId="44" fontId="17" fillId="6" borderId="4" xfId="1" applyFont="1" applyFill="1" applyBorder="1" applyAlignment="1" applyProtection="1">
      <alignment vertical="center"/>
    </xf>
    <xf numFmtId="10" fontId="18" fillId="6" borderId="1" xfId="1" applyNumberFormat="1" applyFont="1" applyFill="1" applyBorder="1" applyAlignment="1" applyProtection="1">
      <alignment horizontal="center" vertical="center"/>
    </xf>
    <xf numFmtId="44" fontId="18" fillId="6" borderId="1" xfId="1" applyFont="1" applyFill="1" applyBorder="1" applyAlignment="1" applyProtection="1">
      <alignment vertical="center"/>
    </xf>
    <xf numFmtId="0" fontId="18" fillId="0" borderId="1" xfId="0" applyFont="1" applyFill="1" applyBorder="1" applyAlignment="1" applyProtection="1">
      <alignment horizontal="center"/>
      <protection locked="0"/>
    </xf>
    <xf numFmtId="167" fontId="18" fillId="0" borderId="1" xfId="0" applyNumberFormat="1" applyFont="1" applyFill="1" applyBorder="1" applyAlignment="1" applyProtection="1">
      <alignment horizontal="center"/>
      <protection locked="0"/>
    </xf>
    <xf numFmtId="44" fontId="18" fillId="0" borderId="33" xfId="0" applyNumberFormat="1" applyFont="1" applyBorder="1" applyAlignment="1" applyProtection="1">
      <alignment vertical="center"/>
      <protection locked="0"/>
    </xf>
    <xf numFmtId="0" fontId="14" fillId="7" borderId="11" xfId="0" applyFont="1" applyFill="1" applyBorder="1" applyProtection="1"/>
    <xf numFmtId="0" fontId="25" fillId="5" borderId="0" xfId="0" applyFont="1" applyFill="1" applyProtection="1"/>
    <xf numFmtId="0" fontId="26" fillId="0" borderId="0" xfId="0" applyFont="1" applyProtection="1"/>
    <xf numFmtId="0" fontId="23" fillId="3" borderId="0" xfId="0" applyFont="1" applyFill="1" applyBorder="1" applyAlignment="1" applyProtection="1"/>
    <xf numFmtId="0" fontId="14" fillId="0" borderId="14" xfId="0" applyFont="1" applyBorder="1" applyAlignment="1" applyProtection="1">
      <alignment vertical="center" wrapText="1"/>
      <protection locked="0"/>
    </xf>
    <xf numFmtId="0" fontId="17" fillId="4" borderId="1" xfId="0" applyFont="1" applyFill="1" applyBorder="1" applyAlignment="1" applyProtection="1">
      <alignment horizontal="center" wrapText="1"/>
    </xf>
    <xf numFmtId="165" fontId="17" fillId="4" borderId="1" xfId="0" applyNumberFormat="1" applyFont="1" applyFill="1" applyBorder="1" applyAlignment="1" applyProtection="1">
      <alignment horizontal="center" wrapText="1"/>
    </xf>
    <xf numFmtId="8" fontId="17" fillId="4" borderId="1" xfId="0" applyNumberFormat="1" applyFont="1" applyFill="1" applyBorder="1" applyAlignment="1" applyProtection="1">
      <alignment horizontal="center" wrapText="1"/>
    </xf>
    <xf numFmtId="0" fontId="17" fillId="0" borderId="16" xfId="0" applyFont="1" applyFill="1" applyBorder="1" applyAlignment="1" applyProtection="1">
      <alignment horizontal="center" wrapText="1"/>
    </xf>
    <xf numFmtId="0" fontId="17" fillId="0" borderId="16" xfId="0" applyFont="1" applyBorder="1" applyAlignment="1" applyProtection="1">
      <alignment horizontal="center" wrapText="1"/>
    </xf>
    <xf numFmtId="0" fontId="14" fillId="0" borderId="15" xfId="0" applyFont="1" applyBorder="1" applyAlignment="1" applyProtection="1">
      <alignment vertical="center" wrapText="1"/>
      <protection locked="0"/>
    </xf>
    <xf numFmtId="164" fontId="14" fillId="0" borderId="15" xfId="0" applyNumberFormat="1" applyFont="1" applyBorder="1" applyAlignment="1" applyProtection="1">
      <alignment horizontal="center" vertical="center" wrapText="1"/>
      <protection locked="0"/>
    </xf>
    <xf numFmtId="165" fontId="14" fillId="0" borderId="15" xfId="0" applyNumberFormat="1" applyFont="1" applyBorder="1" applyAlignment="1" applyProtection="1">
      <alignment horizontal="center" vertical="center" wrapText="1"/>
      <protection locked="0"/>
    </xf>
    <xf numFmtId="8" fontId="14" fillId="0" borderId="15" xfId="0" applyNumberFormat="1" applyFont="1" applyBorder="1" applyAlignment="1" applyProtection="1">
      <alignment vertical="center" wrapText="1"/>
      <protection locked="0"/>
    </xf>
    <xf numFmtId="0" fontId="14" fillId="0" borderId="14" xfId="0" applyFont="1" applyFill="1" applyBorder="1" applyAlignment="1" applyProtection="1">
      <alignment vertical="center" wrapText="1"/>
      <protection locked="0"/>
    </xf>
    <xf numFmtId="164" fontId="14" fillId="0" borderId="14" xfId="0" applyNumberFormat="1" applyFont="1" applyBorder="1" applyAlignment="1" applyProtection="1">
      <alignment horizontal="center" vertical="center" wrapText="1"/>
      <protection locked="0"/>
    </xf>
    <xf numFmtId="165" fontId="14" fillId="0" borderId="14" xfId="0" applyNumberFormat="1" applyFont="1" applyBorder="1" applyAlignment="1" applyProtection="1">
      <alignment horizontal="center" vertical="center" wrapText="1"/>
      <protection locked="0"/>
    </xf>
    <xf numFmtId="8" fontId="14" fillId="0" borderId="14" xfId="0" applyNumberFormat="1" applyFont="1" applyBorder="1" applyAlignment="1" applyProtection="1">
      <alignment vertical="center" wrapText="1"/>
      <protection locked="0"/>
    </xf>
    <xf numFmtId="0" fontId="24" fillId="3" borderId="0" xfId="0" applyFont="1" applyFill="1" applyBorder="1" applyAlignment="1" applyProtection="1"/>
    <xf numFmtId="165" fontId="24" fillId="3" borderId="0" xfId="0" applyNumberFormat="1" applyFont="1" applyFill="1" applyBorder="1" applyAlignment="1" applyProtection="1">
      <alignment horizontal="center"/>
    </xf>
    <xf numFmtId="8" fontId="24" fillId="3" borderId="0" xfId="0" applyNumberFormat="1" applyFont="1" applyFill="1" applyBorder="1" applyAlignment="1" applyProtection="1"/>
    <xf numFmtId="0" fontId="24" fillId="0" borderId="0" xfId="0" applyFont="1" applyFill="1" applyBorder="1" applyAlignment="1" applyProtection="1"/>
    <xf numFmtId="0" fontId="24" fillId="0" borderId="0" xfId="0" applyFont="1" applyBorder="1" applyAlignment="1" applyProtection="1"/>
    <xf numFmtId="0" fontId="6" fillId="5" borderId="0" xfId="2" applyFill="1" applyAlignment="1" applyProtection="1"/>
    <xf numFmtId="0" fontId="18" fillId="8" borderId="0" xfId="0" applyFont="1" applyFill="1" applyProtection="1"/>
    <xf numFmtId="0" fontId="15" fillId="8" borderId="0" xfId="0" applyFont="1" applyFill="1" applyProtection="1"/>
    <xf numFmtId="0" fontId="2" fillId="8" borderId="0" xfId="0" applyFont="1" applyFill="1" applyProtection="1"/>
    <xf numFmtId="0" fontId="4" fillId="8" borderId="0" xfId="0" applyFont="1" applyFill="1" applyProtection="1"/>
    <xf numFmtId="0" fontId="8" fillId="2" borderId="5" xfId="3" applyFont="1" applyFill="1" applyBorder="1" applyAlignment="1" applyProtection="1"/>
    <xf numFmtId="0" fontId="0" fillId="2" borderId="10" xfId="0" applyFill="1" applyBorder="1" applyAlignment="1" applyProtection="1"/>
    <xf numFmtId="0" fontId="10" fillId="0" borderId="12" xfId="3" applyFont="1" applyFill="1" applyBorder="1" applyAlignment="1" applyProtection="1">
      <protection locked="0"/>
    </xf>
    <xf numFmtId="0" fontId="0" fillId="0" borderId="13" xfId="0" applyBorder="1" applyAlignment="1" applyProtection="1">
      <protection locked="0"/>
    </xf>
    <xf numFmtId="0" fontId="0" fillId="2" borderId="46" xfId="0" applyFill="1" applyBorder="1" applyAlignment="1" applyProtection="1"/>
    <xf numFmtId="0" fontId="0" fillId="0" borderId="47" xfId="0" applyBorder="1" applyAlignment="1" applyProtection="1">
      <protection locked="0"/>
    </xf>
  </cellXfs>
  <cellStyles count="4">
    <cellStyle name="Currency" xfId="1" builtinId="4"/>
    <cellStyle name="Hyperlink" xfId="2" builtinId="8"/>
    <cellStyle name="Normal" xfId="0" builtinId="0"/>
    <cellStyle name="Normal 5" xfId="3"/>
  </cellStyles>
  <dxfs count="6">
    <dxf>
      <font>
        <b/>
        <i val="0"/>
        <color theme="0"/>
      </font>
      <fill>
        <patternFill>
          <bgColor rgb="FFFF0000"/>
        </patternFill>
      </fill>
    </dxf>
    <dxf>
      <font>
        <color rgb="FFFF0000"/>
      </font>
    </dxf>
    <dxf>
      <font>
        <b/>
        <i val="0"/>
        <color theme="0"/>
      </font>
      <fill>
        <patternFill>
          <bgColor rgb="FFFF0000"/>
        </patternFill>
      </fill>
    </dxf>
    <dxf>
      <font>
        <b/>
        <i val="0"/>
        <color theme="0"/>
      </font>
      <fill>
        <patternFill>
          <bgColor rgb="FFFF0000"/>
        </patternFill>
      </fill>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60960</xdr:colOff>
      <xdr:row>73</xdr:row>
      <xdr:rowOff>76200</xdr:rowOff>
    </xdr:from>
    <xdr:to>
      <xdr:col>4</xdr:col>
      <xdr:colOff>2293620</xdr:colOff>
      <xdr:row>87</xdr:row>
      <xdr:rowOff>22860</xdr:rowOff>
    </xdr:to>
    <xdr:sp macro="" textlink="" fLocksText="0">
      <xdr:nvSpPr>
        <xdr:cNvPr id="2" name="TextBox 1"/>
        <xdr:cNvSpPr txBox="1"/>
      </xdr:nvSpPr>
      <xdr:spPr>
        <a:xfrm>
          <a:off x="60960" y="12512040"/>
          <a:ext cx="9578340" cy="1973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46892</xdr:colOff>
      <xdr:row>4</xdr:row>
      <xdr:rowOff>18317</xdr:rowOff>
    </xdr:from>
    <xdr:to>
      <xdr:col>5</xdr:col>
      <xdr:colOff>1195754</xdr:colOff>
      <xdr:row>17</xdr:row>
      <xdr:rowOff>77372</xdr:rowOff>
    </xdr:to>
    <xdr:sp macro="" textlink="">
      <xdr:nvSpPr>
        <xdr:cNvPr id="2" name="TextBox 1"/>
        <xdr:cNvSpPr txBox="1"/>
      </xdr:nvSpPr>
      <xdr:spPr>
        <a:xfrm>
          <a:off x="46892" y="627917"/>
          <a:ext cx="8979877" cy="24212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dk1"/>
              </a:solidFill>
              <a:effectLst/>
              <a:latin typeface="Arial" panose="020B0604020202020204" pitchFamily="34" charset="0"/>
              <a:ea typeface="+mn-ea"/>
              <a:cs typeface="Arial" panose="020B0604020202020204" pitchFamily="34" charset="0"/>
            </a:rPr>
            <a:t>CLTS Reconciliation Fiscal Staff Contact Information and Certification</a:t>
          </a:r>
        </a:p>
        <a:p>
          <a:r>
            <a:rPr lang="en-US" sz="900">
              <a:solidFill>
                <a:schemeClr val="dk1"/>
              </a:solidFill>
              <a:effectLst/>
              <a:latin typeface="Arial" panose="020B0604020202020204" pitchFamily="34" charset="0"/>
              <a:ea typeface="+mn-ea"/>
              <a:cs typeface="Arial" panose="020B0604020202020204" pitchFamily="34" charset="0"/>
            </a:rPr>
            <a:t>Please fill out the contact information requested below for the </a:t>
          </a:r>
          <a:r>
            <a:rPr lang="en-US" sz="900" b="1">
              <a:solidFill>
                <a:schemeClr val="dk1"/>
              </a:solidFill>
              <a:effectLst/>
              <a:latin typeface="Arial" panose="020B0604020202020204" pitchFamily="34" charset="0"/>
              <a:ea typeface="+mn-ea"/>
              <a:cs typeface="Arial" panose="020B0604020202020204" pitchFamily="34" charset="0"/>
            </a:rPr>
            <a:t>primary and secondary county waiver agency fiscal contacts</a:t>
          </a:r>
          <a:r>
            <a:rPr lang="en-US" sz="900">
              <a:solidFill>
                <a:schemeClr val="dk1"/>
              </a:solidFill>
              <a:effectLst/>
              <a:latin typeface="Arial" panose="020B0604020202020204" pitchFamily="34" charset="0"/>
              <a:ea typeface="+mn-ea"/>
              <a:cs typeface="Arial" panose="020B0604020202020204" pitchFamily="34" charset="0"/>
            </a:rPr>
            <a:t> for the Children’s Long Term Support (CLTS) reconciliation process. </a:t>
          </a:r>
        </a:p>
        <a:p>
          <a:endParaRPr lang="en-US"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The </a:t>
          </a:r>
          <a:r>
            <a:rPr lang="en-US" sz="900" b="1">
              <a:solidFill>
                <a:schemeClr val="dk1"/>
              </a:solidFill>
              <a:effectLst/>
              <a:latin typeface="Arial" panose="020B0604020202020204" pitchFamily="34" charset="0"/>
              <a:ea typeface="+mn-ea"/>
              <a:cs typeface="Arial" panose="020B0604020202020204" pitchFamily="34" charset="0"/>
            </a:rPr>
            <a:t>primary </a:t>
          </a:r>
          <a:r>
            <a:rPr lang="en-US" sz="900" b="0">
              <a:solidFill>
                <a:schemeClr val="dk1"/>
              </a:solidFill>
              <a:effectLst/>
              <a:latin typeface="Arial" panose="020B0604020202020204" pitchFamily="34" charset="0"/>
              <a:ea typeface="+mn-ea"/>
              <a:cs typeface="Arial" panose="020B0604020202020204" pitchFamily="34" charset="0"/>
            </a:rPr>
            <a:t>fiscal </a:t>
          </a:r>
          <a:r>
            <a:rPr lang="en-US" sz="900">
              <a:solidFill>
                <a:schemeClr val="dk1"/>
              </a:solidFill>
              <a:effectLst/>
              <a:latin typeface="Arial" panose="020B0604020202020204" pitchFamily="34" charset="0"/>
              <a:ea typeface="+mn-ea"/>
              <a:cs typeface="Arial" panose="020B0604020202020204" pitchFamily="34" charset="0"/>
            </a:rPr>
            <a:t>contact person should be the individual who is best able to address any questions or concerns related to these forms. All Department communications will begin with this person.</a:t>
          </a:r>
        </a:p>
        <a:p>
          <a:endParaRPr lang="en-US" sz="900">
            <a:solidFill>
              <a:schemeClr val="dk1"/>
            </a:solidFill>
            <a:effectLst/>
            <a:latin typeface="Arial" panose="020B0604020202020204" pitchFamily="34" charset="0"/>
            <a:ea typeface="+mn-ea"/>
            <a:cs typeface="Arial" panose="020B0604020202020204" pitchFamily="34" charset="0"/>
          </a:endParaRPr>
        </a:p>
        <a:p>
          <a:r>
            <a:rPr lang="en-US" sz="900">
              <a:solidFill>
                <a:schemeClr val="dk1"/>
              </a:solidFill>
              <a:effectLst/>
              <a:latin typeface="Arial" panose="020B0604020202020204" pitchFamily="34" charset="0"/>
              <a:ea typeface="+mn-ea"/>
              <a:cs typeface="Arial" panose="020B0604020202020204" pitchFamily="34" charset="0"/>
            </a:rPr>
            <a:t>The </a:t>
          </a:r>
          <a:r>
            <a:rPr lang="en-US" sz="900" b="1">
              <a:solidFill>
                <a:schemeClr val="dk1"/>
              </a:solidFill>
              <a:effectLst/>
              <a:latin typeface="Arial" panose="020B0604020202020204" pitchFamily="34" charset="0"/>
              <a:ea typeface="+mn-ea"/>
              <a:cs typeface="Arial" panose="020B0604020202020204" pitchFamily="34" charset="0"/>
            </a:rPr>
            <a:t>secondary</a:t>
          </a:r>
          <a:r>
            <a:rPr lang="en-US" sz="900" b="0">
              <a:solidFill>
                <a:schemeClr val="dk1"/>
              </a:solidFill>
              <a:effectLst/>
              <a:latin typeface="Arial" panose="020B0604020202020204" pitchFamily="34" charset="0"/>
              <a:ea typeface="+mn-ea"/>
              <a:cs typeface="Arial" panose="020B0604020202020204" pitchFamily="34" charset="0"/>
            </a:rPr>
            <a:t> fiscal</a:t>
          </a:r>
          <a:r>
            <a:rPr lang="en-US" sz="900">
              <a:solidFill>
                <a:schemeClr val="dk1"/>
              </a:solidFill>
              <a:effectLst/>
              <a:latin typeface="Arial" panose="020B0604020202020204" pitchFamily="34" charset="0"/>
              <a:ea typeface="+mn-ea"/>
              <a:cs typeface="Arial" panose="020B0604020202020204" pitchFamily="34" charset="0"/>
            </a:rPr>
            <a:t> contact person should be the individual who is best able to address any questions or concerns related to these forms if the primary contact is unavailable.</a:t>
          </a:r>
          <a:r>
            <a:rPr lang="en-US" sz="900" baseline="0">
              <a:solidFill>
                <a:schemeClr val="dk1"/>
              </a:solidFill>
              <a:effectLst/>
              <a:latin typeface="Arial" panose="020B0604020202020204" pitchFamily="34" charset="0"/>
              <a:ea typeface="+mn-ea"/>
              <a:cs typeface="Arial" panose="020B0604020202020204" pitchFamily="34" charset="0"/>
            </a:rPr>
            <a:t> </a:t>
          </a:r>
          <a:r>
            <a:rPr lang="en-US" sz="900">
              <a:solidFill>
                <a:schemeClr val="dk1"/>
              </a:solidFill>
              <a:effectLst/>
              <a:latin typeface="Arial" panose="020B0604020202020204" pitchFamily="34" charset="0"/>
              <a:ea typeface="+mn-ea"/>
              <a:cs typeface="Arial" panose="020B0604020202020204" pitchFamily="34" charset="0"/>
            </a:rPr>
            <a:t>The secondary contact will be copied on the final reconciliation communication.  </a:t>
          </a:r>
        </a:p>
        <a:p>
          <a:r>
            <a:rPr lang="en-US" sz="900">
              <a:solidFill>
                <a:schemeClr val="dk1"/>
              </a:solidFill>
              <a:effectLst/>
              <a:latin typeface="Arial" panose="020B0604020202020204" pitchFamily="34" charset="0"/>
              <a:ea typeface="+mn-ea"/>
              <a:cs typeface="Arial" panose="020B0604020202020204" pitchFamily="34" charset="0"/>
            </a:rPr>
            <a:t> </a:t>
          </a:r>
        </a:p>
        <a:p>
          <a:r>
            <a:rPr lang="en-US" sz="900">
              <a:solidFill>
                <a:schemeClr val="dk1"/>
              </a:solidFill>
              <a:effectLst/>
              <a:latin typeface="Arial" panose="020B0604020202020204" pitchFamily="34" charset="0"/>
              <a:ea typeface="+mn-ea"/>
              <a:cs typeface="Arial" panose="020B0604020202020204" pitchFamily="34" charset="0"/>
            </a:rPr>
            <a:t>Section VIII is</a:t>
          </a:r>
          <a:r>
            <a:rPr lang="en-US" sz="900" baseline="0">
              <a:solidFill>
                <a:schemeClr val="dk1"/>
              </a:solidFill>
              <a:effectLst/>
              <a:latin typeface="Arial" panose="020B0604020202020204" pitchFamily="34" charset="0"/>
              <a:ea typeface="+mn-ea"/>
              <a:cs typeface="Arial" panose="020B0604020202020204" pitchFamily="34" charset="0"/>
            </a:rPr>
            <a:t> </a:t>
          </a:r>
          <a:r>
            <a:rPr lang="en-US" sz="900">
              <a:solidFill>
                <a:schemeClr val="dk1"/>
              </a:solidFill>
              <a:effectLst/>
              <a:latin typeface="Arial" panose="020B0604020202020204" pitchFamily="34" charset="0"/>
              <a:ea typeface="+mn-ea"/>
              <a:cs typeface="Arial" panose="020B0604020202020204" pitchFamily="34" charset="0"/>
            </a:rPr>
            <a:t>used to generate the CLTS fiscal contact list for the current calendar year, which is used for sharing county-specific information and updates. </a:t>
          </a:r>
          <a:r>
            <a:rPr lang="en-US" sz="900" b="1">
              <a:solidFill>
                <a:schemeClr val="dk1"/>
              </a:solidFill>
              <a:effectLst/>
              <a:latin typeface="Arial" panose="020B0604020202020204" pitchFamily="34" charset="0"/>
              <a:ea typeface="+mn-ea"/>
              <a:cs typeface="Arial" panose="020B0604020202020204" pitchFamily="34" charset="0"/>
            </a:rPr>
            <a:t>If the fiscal contact person is someone other than the two contacts listed, please inform</a:t>
          </a:r>
          <a:r>
            <a:rPr lang="en-US" sz="900" b="1" baseline="0">
              <a:solidFill>
                <a:schemeClr val="dk1"/>
              </a:solidFill>
              <a:effectLst/>
              <a:latin typeface="Arial" panose="020B0604020202020204" pitchFamily="34" charset="0"/>
              <a:ea typeface="+mn-ea"/>
              <a:cs typeface="Arial" panose="020B0604020202020204" pitchFamily="34" charset="0"/>
            </a:rPr>
            <a:t> the CLTS Fiscal Team </a:t>
          </a:r>
          <a:r>
            <a:rPr lang="en-US" sz="900" b="1">
              <a:solidFill>
                <a:schemeClr val="dk1"/>
              </a:solidFill>
              <a:effectLst/>
              <a:latin typeface="Arial" panose="020B0604020202020204" pitchFamily="34" charset="0"/>
              <a:ea typeface="+mn-ea"/>
              <a:cs typeface="Arial" panose="020B0604020202020204" pitchFamily="34" charset="0"/>
            </a:rPr>
            <a:t>when you submit this form.</a:t>
          </a:r>
        </a:p>
        <a:p>
          <a:endParaRPr lang="en-US" sz="900" b="1">
            <a:solidFill>
              <a:schemeClr val="dk1"/>
            </a:solidFill>
            <a:effectLst/>
            <a:latin typeface="Arial" panose="020B0604020202020204" pitchFamily="34" charset="0"/>
            <a:ea typeface="+mn-ea"/>
            <a:cs typeface="Arial" panose="020B0604020202020204" pitchFamily="34" charset="0"/>
          </a:endParaRPr>
        </a:p>
        <a:p>
          <a:r>
            <a:rPr lang="en-US" sz="900">
              <a:latin typeface="Arial" panose="020B0604020202020204" pitchFamily="34" charset="0"/>
              <a:cs typeface="Arial" panose="020B0604020202020204" pitchFamily="34" charset="0"/>
            </a:rPr>
            <a:t>The Statement of Approval and Accuracy must be read and completed by a representative who is able to attest to the accuracy and appropriateness of the information included in their CWA’s CLTS Reconciliation Packet. DHS will not accept a CLTS Reconciliation Packet as completed unless the Statement of Approval and Accuracy includes a valid date and the approval of an appropriate county</a:t>
          </a:r>
          <a:r>
            <a:rPr lang="en-US" sz="900" baseline="0">
              <a:latin typeface="Arial" panose="020B0604020202020204" pitchFamily="34" charset="0"/>
              <a:cs typeface="Arial" panose="020B0604020202020204" pitchFamily="34" charset="0"/>
            </a:rPr>
            <a:t> waiver agency (CWA)</a:t>
          </a:r>
          <a:r>
            <a:rPr lang="en-US" sz="900">
              <a:latin typeface="Arial" panose="020B0604020202020204" pitchFamily="34" charset="0"/>
              <a:cs typeface="Arial" panose="020B0604020202020204" pitchFamily="34" charset="0"/>
            </a:rPr>
            <a:t> representative.</a:t>
          </a:r>
        </a:p>
      </xdr:txBody>
    </xdr:sp>
    <xdr:clientData/>
  </xdr:twoCellAnchor>
  <xdr:twoCellAnchor editAs="oneCell">
    <xdr:from>
      <xdr:col>2</xdr:col>
      <xdr:colOff>83820</xdr:colOff>
      <xdr:row>19</xdr:row>
      <xdr:rowOff>1</xdr:rowOff>
    </xdr:from>
    <xdr:to>
      <xdr:col>5</xdr:col>
      <xdr:colOff>1240155</xdr:colOff>
      <xdr:row>28</xdr:row>
      <xdr:rowOff>121920</xdr:rowOff>
    </xdr:to>
    <xdr:sp macro="" textlink="">
      <xdr:nvSpPr>
        <xdr:cNvPr id="5" name="TextBox 4"/>
        <xdr:cNvSpPr txBox="1"/>
      </xdr:nvSpPr>
      <xdr:spPr>
        <a:xfrm>
          <a:off x="3810000" y="3543301"/>
          <a:ext cx="5255895" cy="1653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Arial" panose="020B0604020202020204" pitchFamily="34" charset="0"/>
              <a:cs typeface="Arial" panose="020B0604020202020204" pitchFamily="34" charset="0"/>
            </a:rPr>
            <a:t>State</a:t>
          </a:r>
          <a:r>
            <a:rPr lang="en-US" sz="1100" b="1" u="sng" baseline="0">
              <a:latin typeface="Arial" panose="020B0604020202020204" pitchFamily="34" charset="0"/>
              <a:cs typeface="Arial" panose="020B0604020202020204" pitchFamily="34" charset="0"/>
            </a:rPr>
            <a:t>ment of Approval and Accuracy</a:t>
          </a:r>
          <a:endParaRPr lang="en-US" sz="1100" b="1" u="sng">
            <a:latin typeface="Arial" panose="020B0604020202020204" pitchFamily="34" charset="0"/>
            <a:cs typeface="Arial" panose="020B0604020202020204" pitchFamily="34" charset="0"/>
          </a:endParaRPr>
        </a:p>
        <a:p>
          <a:endParaRPr lang="en-US" sz="1100">
            <a:latin typeface="Arial" panose="020B0604020202020204" pitchFamily="34" charset="0"/>
            <a:cs typeface="Arial" panose="020B0604020202020204" pitchFamily="34" charset="0"/>
          </a:endParaRPr>
        </a:p>
        <a:p>
          <a:r>
            <a:rPr lang="en-US" sz="900">
              <a:latin typeface="Arial" panose="020B0604020202020204" pitchFamily="34" charset="0"/>
              <a:cs typeface="Arial" panose="020B0604020202020204" pitchFamily="34" charset="0"/>
            </a:rPr>
            <a:t>The below County Waiver Agency (CWA) representative certifies that the costs reported in this form are accurate and correct and were incurred solely</a:t>
          </a:r>
          <a:r>
            <a:rPr lang="en-US" sz="900" baseline="0">
              <a:latin typeface="Arial" panose="020B0604020202020204" pitchFamily="34" charset="0"/>
              <a:cs typeface="Arial" panose="020B0604020202020204" pitchFamily="34" charset="0"/>
            </a:rPr>
            <a:t> in connection with</a:t>
          </a:r>
          <a:r>
            <a:rPr lang="en-US" sz="900">
              <a:latin typeface="Arial" panose="020B0604020202020204" pitchFamily="34" charset="0"/>
              <a:cs typeface="Arial" panose="020B0604020202020204" pitchFamily="34" charset="0"/>
            </a:rPr>
            <a:t> Children's Long Term Support  (CLTS) activities. All allocations used to derive these costs follow federally mandated cost accounting principles and adhere to all applicable State and Federal regulations specified in the State and County Contract for Social Services, Community Programs, and Income Maintenance. Additionally, the below</a:t>
          </a:r>
          <a:r>
            <a:rPr lang="en-US" sz="900" baseline="0">
              <a:latin typeface="Arial" panose="020B0604020202020204" pitchFamily="34" charset="0"/>
              <a:cs typeface="Arial" panose="020B0604020202020204" pitchFamily="34" charset="0"/>
            </a:rPr>
            <a:t> </a:t>
          </a:r>
          <a:r>
            <a:rPr lang="en-US" sz="900">
              <a:latin typeface="Arial" panose="020B0604020202020204" pitchFamily="34" charset="0"/>
              <a:cs typeface="Arial" panose="020B0604020202020204" pitchFamily="34" charset="0"/>
            </a:rPr>
            <a:t>CWA representative certifies that none of the costs claimed for reimbursement on this form have also been claimed, or allocated, through any other source of reimbursement.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hs.wisconsin.gov/forms/f00963i.pdf" TargetMode="External"/><Relationship Id="rId1" Type="http://schemas.openxmlformats.org/officeDocument/2006/relationships/hyperlink" Target="https://www.dhs.wisconsin.gov/business/allow-cost-manual.ht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DHSCLTSFiscal@dhs.wisconsin.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F88"/>
  <sheetViews>
    <sheetView tabSelected="1" zoomScaleNormal="100" workbookViewId="0">
      <pane ySplit="7" topLeftCell="A8" activePane="bottomLeft" state="frozen"/>
      <selection pane="bottomLeft" activeCell="B3" sqref="B3"/>
    </sheetView>
  </sheetViews>
  <sheetFormatPr defaultColWidth="8.875" defaultRowHeight="11.55" x14ac:dyDescent="0.2"/>
  <cols>
    <col min="1" max="1" width="4.875" style="30" customWidth="1"/>
    <col min="2" max="2" width="61.5" style="17" customWidth="1"/>
    <col min="3" max="4" width="20.375" style="17" customWidth="1"/>
    <col min="5" max="5" width="35.125" style="17" customWidth="1"/>
    <col min="6" max="7" width="9" style="17" customWidth="1"/>
    <col min="8" max="16384" width="8.875" style="17"/>
  </cols>
  <sheetData>
    <row r="1" spans="1:5" x14ac:dyDescent="0.2">
      <c r="A1" s="116" t="s">
        <v>34</v>
      </c>
      <c r="B1" s="115"/>
      <c r="C1" s="115"/>
      <c r="D1" s="115"/>
      <c r="E1" s="117" t="s">
        <v>39</v>
      </c>
    </row>
    <row r="2" spans="1:5" x14ac:dyDescent="0.2">
      <c r="A2" s="115" t="s">
        <v>36</v>
      </c>
      <c r="B2" s="115"/>
      <c r="C2" s="115"/>
      <c r="D2" s="115"/>
      <c r="E2" s="117" t="str">
        <f>CONCATENATE($E$10," CY ",TEXT($E$11,"0000")," CLTS Reconciliation")</f>
        <v xml:space="preserve"> CY 0000 CLTS Reconciliation</v>
      </c>
    </row>
    <row r="3" spans="1:5" x14ac:dyDescent="0.2">
      <c r="A3" s="115" t="s">
        <v>109</v>
      </c>
      <c r="B3" s="115"/>
      <c r="C3" s="115"/>
      <c r="D3" s="115"/>
      <c r="E3" s="115"/>
    </row>
    <row r="4" spans="1:5" x14ac:dyDescent="0.2">
      <c r="A4" s="115"/>
      <c r="B4" s="115"/>
      <c r="C4" s="115"/>
      <c r="D4" s="115"/>
      <c r="E4" s="115"/>
    </row>
    <row r="5" spans="1:5" s="163" customFormat="1" ht="18.350000000000001" x14ac:dyDescent="0.3">
      <c r="A5" s="162" t="s">
        <v>104</v>
      </c>
      <c r="B5" s="162"/>
      <c r="C5" s="162"/>
      <c r="D5" s="162"/>
      <c r="E5" s="162"/>
    </row>
    <row r="6" spans="1:5" ht="12.9" x14ac:dyDescent="0.2">
      <c r="A6" s="184" t="s">
        <v>105</v>
      </c>
      <c r="B6" s="184"/>
      <c r="C6" s="128"/>
      <c r="D6" s="128"/>
      <c r="E6" s="128"/>
    </row>
    <row r="7" spans="1:5" x14ac:dyDescent="0.2">
      <c r="A7" s="129" t="s">
        <v>106</v>
      </c>
      <c r="B7" s="128"/>
      <c r="C7" s="128"/>
      <c r="D7" s="128"/>
      <c r="E7" s="128"/>
    </row>
    <row r="8" spans="1:5" x14ac:dyDescent="0.2">
      <c r="A8" s="118"/>
      <c r="B8" s="115"/>
      <c r="C8" s="115"/>
      <c r="D8" s="115"/>
      <c r="E8" s="115"/>
    </row>
    <row r="9" spans="1:5" ht="15.65" x14ac:dyDescent="0.25">
      <c r="A9" s="103" t="s">
        <v>54</v>
      </c>
      <c r="B9" s="103"/>
      <c r="C9" s="103"/>
      <c r="D9" s="103"/>
      <c r="E9" s="103"/>
    </row>
    <row r="10" spans="1:5" x14ac:dyDescent="0.2">
      <c r="A10" s="31" t="s">
        <v>66</v>
      </c>
      <c r="B10" s="41" t="s">
        <v>47</v>
      </c>
      <c r="C10" s="42"/>
      <c r="D10" s="43"/>
      <c r="E10" s="158"/>
    </row>
    <row r="11" spans="1:5" x14ac:dyDescent="0.2">
      <c r="A11" s="31" t="s">
        <v>67</v>
      </c>
      <c r="B11" s="41" t="s">
        <v>53</v>
      </c>
      <c r="C11" s="42"/>
      <c r="D11" s="43"/>
      <c r="E11" s="159"/>
    </row>
    <row r="12" spans="1:5" x14ac:dyDescent="0.2">
      <c r="A12" s="118"/>
      <c r="B12" s="115"/>
      <c r="C12" s="115"/>
      <c r="D12" s="115"/>
      <c r="E12" s="115"/>
    </row>
    <row r="13" spans="1:5" ht="15.65" x14ac:dyDescent="0.25">
      <c r="A13" s="103" t="s">
        <v>55</v>
      </c>
      <c r="B13" s="103"/>
      <c r="C13" s="103"/>
      <c r="D13" s="103"/>
      <c r="E13" s="103"/>
    </row>
    <row r="14" spans="1:5" s="130" customFormat="1" ht="12.25" thickBot="1" x14ac:dyDescent="0.25">
      <c r="A14" s="129" t="s">
        <v>65</v>
      </c>
      <c r="B14" s="129"/>
      <c r="C14" s="129"/>
      <c r="D14" s="129"/>
      <c r="E14" s="129"/>
    </row>
    <row r="15" spans="1:5" ht="12.25" thickBot="1" x14ac:dyDescent="0.25">
      <c r="A15" s="39" t="s">
        <v>68</v>
      </c>
      <c r="B15" s="40" t="str">
        <f>CONCATENATE("Calendar Year (CY) ",E11," CLTS service expenses paid via the TPA as of cutoff date")</f>
        <v>Calendar Year (CY)  CLTS service expenses paid via the TPA as of cutoff date</v>
      </c>
      <c r="C15" s="93"/>
      <c r="D15" s="93"/>
      <c r="E15" s="160"/>
    </row>
    <row r="16" spans="1:5" x14ac:dyDescent="0.2">
      <c r="A16" s="31" t="s">
        <v>71</v>
      </c>
      <c r="B16" s="40" t="s">
        <v>99</v>
      </c>
      <c r="C16" s="93"/>
      <c r="D16" s="69"/>
      <c r="E16" s="32">
        <f>-SUMIFS('B - Cost shares &amp; FICA refunds'!H:H,'B - Cost shares &amp; FICA refunds'!G:G,"=Cost Share")</f>
        <v>0</v>
      </c>
    </row>
    <row r="17" spans="1:5" ht="12.25" thickBot="1" x14ac:dyDescent="0.25">
      <c r="A17" s="33" t="s">
        <v>9</v>
      </c>
      <c r="B17" s="94" t="s">
        <v>100</v>
      </c>
      <c r="C17" s="95"/>
      <c r="D17" s="96"/>
      <c r="E17" s="34">
        <f>-SUMIFS('B - Cost shares &amp; FICA refunds'!H:H,'B - Cost shares &amp; FICA refunds'!G:G,"=FICA Refund")</f>
        <v>0</v>
      </c>
    </row>
    <row r="18" spans="1:5" ht="12.25" thickTop="1" x14ac:dyDescent="0.2">
      <c r="A18" s="35" t="s">
        <v>72</v>
      </c>
      <c r="B18" s="97" t="str">
        <f>CONCATENATE("Net CY ",E11," CLTS service expenditures 
(prior to cutoff date)")</f>
        <v>Net CY  CLTS service expenditures 
(prior to cutoff date)</v>
      </c>
      <c r="C18" s="98"/>
      <c r="D18" s="99"/>
      <c r="E18" s="36">
        <f>SUM(E15:E17)</f>
        <v>0</v>
      </c>
    </row>
    <row r="19" spans="1:5" x14ac:dyDescent="0.2">
      <c r="A19" s="115"/>
      <c r="B19" s="115"/>
      <c r="C19" s="115"/>
      <c r="D19" s="115"/>
      <c r="E19" s="115"/>
    </row>
    <row r="20" spans="1:5" ht="15.65" x14ac:dyDescent="0.25">
      <c r="A20" s="103" t="s">
        <v>56</v>
      </c>
      <c r="B20" s="103"/>
      <c r="C20" s="103"/>
      <c r="D20" s="103"/>
      <c r="E20" s="103"/>
    </row>
    <row r="21" spans="1:5" s="130" customFormat="1" x14ac:dyDescent="0.2">
      <c r="A21" s="129" t="s">
        <v>96</v>
      </c>
      <c r="B21" s="129"/>
      <c r="C21" s="129"/>
      <c r="D21" s="129"/>
      <c r="E21" s="129"/>
    </row>
    <row r="22" spans="1:5" s="132" customFormat="1" x14ac:dyDescent="0.2">
      <c r="A22" s="133" t="s">
        <v>88</v>
      </c>
      <c r="B22" s="131"/>
      <c r="C22" s="131"/>
      <c r="D22" s="131"/>
      <c r="E22" s="131"/>
    </row>
    <row r="23" spans="1:5" s="45" customFormat="1" ht="23.1" x14ac:dyDescent="0.2">
      <c r="A23" s="44" t="s">
        <v>49</v>
      </c>
      <c r="B23" s="44" t="s">
        <v>44</v>
      </c>
      <c r="C23" s="44" t="s">
        <v>10</v>
      </c>
      <c r="D23" s="44" t="s">
        <v>11</v>
      </c>
      <c r="E23" s="44" t="s">
        <v>5</v>
      </c>
    </row>
    <row r="24" spans="1:5" s="50" customFormat="1" x14ac:dyDescent="0.2">
      <c r="A24" s="37" t="str">
        <f>CONCATENATE(A$34,"-",ROWS(A$24:A24))</f>
        <v>G-1</v>
      </c>
      <c r="B24" s="46"/>
      <c r="C24" s="47"/>
      <c r="D24" s="48"/>
      <c r="E24" s="49"/>
    </row>
    <row r="25" spans="1:5" s="50" customFormat="1" x14ac:dyDescent="0.2">
      <c r="A25" s="37" t="str">
        <f>CONCATENATE(A$34,"-",ROWS(A$24:A25))</f>
        <v>G-2</v>
      </c>
      <c r="B25" s="51"/>
      <c r="C25" s="52"/>
      <c r="D25" s="53"/>
      <c r="E25" s="54"/>
    </row>
    <row r="26" spans="1:5" s="50" customFormat="1" x14ac:dyDescent="0.2">
      <c r="A26" s="37" t="str">
        <f>CONCATENATE(A$34,"-",ROWS(A$24:A26))</f>
        <v>G-3</v>
      </c>
      <c r="B26" s="51"/>
      <c r="C26" s="52"/>
      <c r="D26" s="53"/>
      <c r="E26" s="54"/>
    </row>
    <row r="27" spans="1:5" s="50" customFormat="1" x14ac:dyDescent="0.2">
      <c r="A27" s="37" t="str">
        <f>CONCATENATE(A$34,"-",ROWS(A$24:A27))</f>
        <v>G-4</v>
      </c>
      <c r="B27" s="51"/>
      <c r="C27" s="52"/>
      <c r="D27" s="53"/>
      <c r="E27" s="54"/>
    </row>
    <row r="28" spans="1:5" s="50" customFormat="1" x14ac:dyDescent="0.2">
      <c r="A28" s="37" t="str">
        <f>CONCATENATE(A$34,"-",ROWS(A$24:A28))</f>
        <v>G-5</v>
      </c>
      <c r="B28" s="51"/>
      <c r="C28" s="52"/>
      <c r="D28" s="53"/>
      <c r="E28" s="54"/>
    </row>
    <row r="29" spans="1:5" s="50" customFormat="1" x14ac:dyDescent="0.2">
      <c r="A29" s="37" t="str">
        <f>CONCATENATE(A$34,"-",ROWS(A$24:A29))</f>
        <v>G-6</v>
      </c>
      <c r="B29" s="51"/>
      <c r="C29" s="52"/>
      <c r="D29" s="53"/>
      <c r="E29" s="54"/>
    </row>
    <row r="30" spans="1:5" s="50" customFormat="1" x14ac:dyDescent="0.2">
      <c r="A30" s="37" t="str">
        <f>CONCATENATE(A$34,"-",ROWS(A$24:A30))</f>
        <v>G-7</v>
      </c>
      <c r="B30" s="51"/>
      <c r="C30" s="52"/>
      <c r="D30" s="53"/>
      <c r="E30" s="54"/>
    </row>
    <row r="31" spans="1:5" s="50" customFormat="1" x14ac:dyDescent="0.2">
      <c r="A31" s="37" t="str">
        <f>CONCATENATE(A$34,"-",ROWS(A$24:A31))</f>
        <v>G-8</v>
      </c>
      <c r="B31" s="51"/>
      <c r="C31" s="52"/>
      <c r="D31" s="53"/>
      <c r="E31" s="54"/>
    </row>
    <row r="32" spans="1:5" s="50" customFormat="1" x14ac:dyDescent="0.2">
      <c r="A32" s="37" t="str">
        <f>CONCATENATE(A$34,"-",ROWS(A$24:A32))</f>
        <v>G-9</v>
      </c>
      <c r="B32" s="51"/>
      <c r="C32" s="52"/>
      <c r="D32" s="53"/>
      <c r="E32" s="54"/>
    </row>
    <row r="33" spans="1:6" s="50" customFormat="1" ht="12.25" thickBot="1" x14ac:dyDescent="0.25">
      <c r="A33" s="37" t="str">
        <f>CONCATENATE(A$34,"-",ROWS(A$24:A33))</f>
        <v>G-10</v>
      </c>
      <c r="B33" s="55"/>
      <c r="C33" s="56"/>
      <c r="D33" s="57"/>
      <c r="E33" s="58"/>
    </row>
    <row r="34" spans="1:6" ht="12.25" thickTop="1" x14ac:dyDescent="0.2">
      <c r="A34" s="142" t="s">
        <v>73</v>
      </c>
      <c r="B34" s="59" t="s">
        <v>12</v>
      </c>
      <c r="C34" s="60">
        <f>ROUND(SUM(C24:C33),2)</f>
        <v>0</v>
      </c>
      <c r="D34" s="119"/>
      <c r="E34" s="119"/>
      <c r="F34" s="61"/>
    </row>
    <row r="35" spans="1:6" ht="12.9" x14ac:dyDescent="0.2">
      <c r="A35" s="143" t="s">
        <v>87</v>
      </c>
      <c r="B35" s="127" t="s">
        <v>57</v>
      </c>
      <c r="C35" s="115"/>
      <c r="D35" s="115"/>
      <c r="E35" s="115"/>
    </row>
    <row r="36" spans="1:6" x14ac:dyDescent="0.2">
      <c r="A36" s="118"/>
      <c r="B36" s="115"/>
      <c r="C36" s="115"/>
      <c r="D36" s="115"/>
      <c r="E36" s="115"/>
    </row>
    <row r="37" spans="1:6" ht="15.65" x14ac:dyDescent="0.25">
      <c r="A37" s="103" t="s">
        <v>59</v>
      </c>
      <c r="B37" s="103"/>
      <c r="C37" s="103"/>
      <c r="D37" s="103"/>
      <c r="E37" s="103"/>
    </row>
    <row r="38" spans="1:6" s="130" customFormat="1" x14ac:dyDescent="0.2">
      <c r="A38" s="129" t="s">
        <v>61</v>
      </c>
      <c r="B38" s="129"/>
      <c r="C38" s="129"/>
      <c r="D38" s="129"/>
      <c r="E38" s="129"/>
    </row>
    <row r="39" spans="1:6" s="130" customFormat="1" x14ac:dyDescent="0.2">
      <c r="A39" s="129" t="s">
        <v>64</v>
      </c>
      <c r="B39" s="129"/>
      <c r="C39" s="129"/>
      <c r="D39" s="129"/>
      <c r="E39" s="129"/>
    </row>
    <row r="40" spans="1:6" ht="34.65" x14ac:dyDescent="0.2">
      <c r="A40" s="62"/>
      <c r="B40" s="68" t="s">
        <v>60</v>
      </c>
      <c r="C40" s="44" t="s">
        <v>15</v>
      </c>
      <c r="D40" s="62" t="s">
        <v>16</v>
      </c>
      <c r="E40" s="63" t="s">
        <v>0</v>
      </c>
    </row>
    <row r="41" spans="1:6" s="147" customFormat="1" x14ac:dyDescent="0.25">
      <c r="A41" s="37" t="s">
        <v>74</v>
      </c>
      <c r="B41" s="38" t="s">
        <v>13</v>
      </c>
      <c r="C41" s="144"/>
      <c r="D41" s="145"/>
      <c r="E41" s="146">
        <f>ROUND(C41+D41,2)</f>
        <v>0</v>
      </c>
    </row>
    <row r="42" spans="1:6" s="147" customFormat="1" ht="12.25" thickBot="1" x14ac:dyDescent="0.3">
      <c r="A42" s="134" t="s">
        <v>75</v>
      </c>
      <c r="B42" s="82" t="s">
        <v>14</v>
      </c>
      <c r="C42" s="148"/>
      <c r="D42" s="149"/>
      <c r="E42" s="150">
        <f>ROUND(C42+D42,2)</f>
        <v>0</v>
      </c>
    </row>
    <row r="43" spans="1:6" s="50" customFormat="1" ht="12.25" thickTop="1" x14ac:dyDescent="0.2">
      <c r="A43" s="100" t="s">
        <v>76</v>
      </c>
      <c r="B43" s="64" t="s">
        <v>12</v>
      </c>
      <c r="C43" s="65">
        <f>ROUND(C41+C42,2)</f>
        <v>0</v>
      </c>
      <c r="D43" s="66">
        <f t="shared" ref="D43:E43" si="0">ROUND(D41+D42,2)</f>
        <v>0</v>
      </c>
      <c r="E43" s="67">
        <f t="shared" si="0"/>
        <v>0</v>
      </c>
    </row>
    <row r="44" spans="1:6" s="50" customFormat="1" x14ac:dyDescent="0.2">
      <c r="A44" s="120"/>
      <c r="B44" s="121"/>
      <c r="C44" s="121"/>
      <c r="D44" s="121"/>
      <c r="E44" s="121"/>
    </row>
    <row r="45" spans="1:6" ht="15.65" x14ac:dyDescent="0.25">
      <c r="A45" s="103" t="s">
        <v>58</v>
      </c>
      <c r="B45" s="103"/>
      <c r="C45" s="103"/>
      <c r="D45" s="103"/>
      <c r="E45" s="103"/>
    </row>
    <row r="46" spans="1:6" s="130" customFormat="1" x14ac:dyDescent="0.2">
      <c r="A46" s="129" t="s">
        <v>62</v>
      </c>
      <c r="B46" s="129"/>
      <c r="C46" s="129"/>
      <c r="D46" s="129"/>
      <c r="E46" s="129"/>
    </row>
    <row r="47" spans="1:6" s="130" customFormat="1" x14ac:dyDescent="0.2">
      <c r="A47" s="129" t="s">
        <v>63</v>
      </c>
      <c r="B47" s="129"/>
      <c r="C47" s="129"/>
      <c r="D47" s="129"/>
      <c r="E47" s="129"/>
    </row>
    <row r="48" spans="1:6" ht="23.1" x14ac:dyDescent="0.2">
      <c r="A48" s="44" t="s">
        <v>49</v>
      </c>
      <c r="B48" s="102" t="s">
        <v>17</v>
      </c>
      <c r="C48" s="68"/>
      <c r="D48" s="44" t="s">
        <v>10</v>
      </c>
      <c r="E48" s="62" t="s">
        <v>5</v>
      </c>
    </row>
    <row r="49" spans="1:5" x14ac:dyDescent="0.2">
      <c r="A49" s="39" t="str">
        <f>CONCATENATE($A$55,"-",ROWS(A$49:A49))</f>
        <v>K-1</v>
      </c>
      <c r="B49" s="40" t="s">
        <v>51</v>
      </c>
      <c r="C49" s="69"/>
      <c r="D49" s="32">
        <f>E41</f>
        <v>0</v>
      </c>
      <c r="E49" s="70"/>
    </row>
    <row r="50" spans="1:5" x14ac:dyDescent="0.2">
      <c r="A50" s="39" t="str">
        <f>CONCATENATE($A$55,"-",ROWS(A$49:A50))</f>
        <v>K-2</v>
      </c>
      <c r="B50" s="40" t="s">
        <v>92</v>
      </c>
      <c r="C50" s="69"/>
      <c r="D50" s="138"/>
      <c r="E50" s="71"/>
    </row>
    <row r="51" spans="1:5" x14ac:dyDescent="0.2">
      <c r="A51" s="39" t="str">
        <f>CONCATENATE($A$55,"-",ROWS(A$49:A51))</f>
        <v>K-3</v>
      </c>
      <c r="B51" s="136"/>
      <c r="C51" s="137"/>
      <c r="D51" s="139"/>
      <c r="E51" s="71"/>
    </row>
    <row r="52" spans="1:5" x14ac:dyDescent="0.2">
      <c r="A52" s="39" t="str">
        <f>CONCATENATE($A$55,"-",ROWS(A$49:A52))</f>
        <v>K-4</v>
      </c>
      <c r="B52" s="72"/>
      <c r="C52" s="73"/>
      <c r="D52" s="140"/>
      <c r="E52" s="71"/>
    </row>
    <row r="53" spans="1:5" x14ac:dyDescent="0.2">
      <c r="A53" s="39" t="str">
        <f>CONCATENATE($A$55,"-",ROWS(A$49:A53))</f>
        <v>K-5</v>
      </c>
      <c r="B53" s="72"/>
      <c r="C53" s="73"/>
      <c r="D53" s="140"/>
      <c r="E53" s="71"/>
    </row>
    <row r="54" spans="1:5" ht="12.25" thickBot="1" x14ac:dyDescent="0.25">
      <c r="A54" s="39" t="str">
        <f>CONCATENATE($A$55,"-",ROWS(A$49:A54))</f>
        <v>K-6</v>
      </c>
      <c r="B54" s="74"/>
      <c r="C54" s="75"/>
      <c r="D54" s="141"/>
      <c r="E54" s="76"/>
    </row>
    <row r="55" spans="1:5" ht="12.25" thickTop="1" x14ac:dyDescent="0.2">
      <c r="A55" s="101" t="s">
        <v>77</v>
      </c>
      <c r="B55" s="77" t="s">
        <v>12</v>
      </c>
      <c r="C55" s="78"/>
      <c r="D55" s="60">
        <f>ROUND(SUM(D49:D54),2)</f>
        <v>0</v>
      </c>
      <c r="E55" s="115"/>
    </row>
    <row r="56" spans="1:5" x14ac:dyDescent="0.2">
      <c r="A56" s="118"/>
      <c r="B56" s="115"/>
      <c r="C56" s="115"/>
      <c r="D56" s="115"/>
      <c r="E56" s="115"/>
    </row>
    <row r="57" spans="1:5" ht="15.65" x14ac:dyDescent="0.25">
      <c r="A57" s="103" t="s">
        <v>101</v>
      </c>
      <c r="B57" s="103"/>
      <c r="C57" s="103"/>
      <c r="D57" s="103"/>
      <c r="E57" s="103"/>
    </row>
    <row r="58" spans="1:5" x14ac:dyDescent="0.2">
      <c r="A58" s="79"/>
      <c r="B58" s="104" t="s">
        <v>50</v>
      </c>
      <c r="C58" s="104"/>
      <c r="D58" s="104"/>
      <c r="E58" s="44" t="s">
        <v>10</v>
      </c>
    </row>
    <row r="59" spans="1:5" s="81" customFormat="1" x14ac:dyDescent="0.25">
      <c r="A59" s="37" t="s">
        <v>69</v>
      </c>
      <c r="B59" s="87" t="s">
        <v>89</v>
      </c>
      <c r="C59" s="109"/>
      <c r="D59" s="105"/>
      <c r="E59" s="80">
        <f>C34</f>
        <v>0</v>
      </c>
    </row>
    <row r="60" spans="1:5" s="81" customFormat="1" ht="12.25" thickBot="1" x14ac:dyDescent="0.3">
      <c r="A60" s="134" t="s">
        <v>78</v>
      </c>
      <c r="B60" s="106" t="s">
        <v>90</v>
      </c>
      <c r="C60" s="110"/>
      <c r="D60" s="107"/>
      <c r="E60" s="83">
        <f>-D55</f>
        <v>0</v>
      </c>
    </row>
    <row r="61" spans="1:5" s="81" customFormat="1" x14ac:dyDescent="0.25">
      <c r="A61" s="135" t="s">
        <v>70</v>
      </c>
      <c r="B61" s="90" t="s">
        <v>48</v>
      </c>
      <c r="C61" s="111"/>
      <c r="D61" s="108"/>
      <c r="E61" s="84">
        <f>E59+E60</f>
        <v>0</v>
      </c>
    </row>
    <row r="62" spans="1:5" s="85" customFormat="1" x14ac:dyDescent="0.2">
      <c r="A62" s="122"/>
      <c r="B62" s="123"/>
      <c r="C62" s="123"/>
      <c r="D62" s="123"/>
      <c r="E62" s="123"/>
    </row>
    <row r="63" spans="1:5" ht="23.1" x14ac:dyDescent="0.2">
      <c r="A63" s="62"/>
      <c r="B63" s="102" t="s">
        <v>52</v>
      </c>
      <c r="C63" s="68"/>
      <c r="D63" s="86" t="s">
        <v>45</v>
      </c>
      <c r="E63" s="86" t="s">
        <v>10</v>
      </c>
    </row>
    <row r="64" spans="1:5" s="81" customFormat="1" x14ac:dyDescent="0.25">
      <c r="A64" s="37" t="s">
        <v>79</v>
      </c>
      <c r="B64" s="87" t="s">
        <v>91</v>
      </c>
      <c r="C64" s="105"/>
      <c r="D64" s="112" t="b">
        <f>IFERROR(E64/E18,FALSE)</f>
        <v>0</v>
      </c>
      <c r="E64" s="32">
        <f>E61</f>
        <v>0</v>
      </c>
    </row>
    <row r="65" spans="1:5" s="81" customFormat="1" ht="23.8" thickBot="1" x14ac:dyDescent="0.3">
      <c r="A65" s="37" t="s">
        <v>80</v>
      </c>
      <c r="B65" s="87" t="s">
        <v>108</v>
      </c>
      <c r="C65" s="105"/>
      <c r="D65" s="112" t="b">
        <f>IFERROR(E65/E18,FALSE)</f>
        <v>0</v>
      </c>
      <c r="E65" s="32">
        <f>MAX(ROUND(E18*7%,2),0)</f>
        <v>0</v>
      </c>
    </row>
    <row r="66" spans="1:5" x14ac:dyDescent="0.2">
      <c r="A66" s="89" t="s">
        <v>81</v>
      </c>
      <c r="B66" s="90" t="s">
        <v>94</v>
      </c>
      <c r="C66" s="108"/>
      <c r="D66" s="151" t="b">
        <f>IFERROR(E66/E18,FALSE)</f>
        <v>0</v>
      </c>
      <c r="E66" s="152">
        <f>MIN(E65,MAX(E61,0))</f>
        <v>0</v>
      </c>
    </row>
    <row r="67" spans="1:5" s="81" customFormat="1" x14ac:dyDescent="0.25">
      <c r="A67" s="37" t="s">
        <v>82</v>
      </c>
      <c r="B67" s="40" t="s">
        <v>95</v>
      </c>
      <c r="C67" s="105"/>
      <c r="D67" s="112" t="b">
        <f>IFERROR(E67/E18,FALSE)</f>
        <v>0</v>
      </c>
      <c r="E67" s="32">
        <f>ROUND(MAX(E64-E66,0),2)</f>
        <v>0</v>
      </c>
    </row>
    <row r="68" spans="1:5" s="81" customFormat="1" ht="35.35" thickBot="1" x14ac:dyDescent="0.3">
      <c r="A68" s="33" t="s">
        <v>85</v>
      </c>
      <c r="B68" s="106" t="s">
        <v>93</v>
      </c>
      <c r="C68" s="107"/>
      <c r="D68" s="153" t="b">
        <f>IFERROR(E68/E18,FALSE)</f>
        <v>0</v>
      </c>
      <c r="E68" s="88"/>
    </row>
    <row r="69" spans="1:5" s="81" customFormat="1" ht="12.25" thickTop="1" x14ac:dyDescent="0.25">
      <c r="A69" s="91" t="s">
        <v>83</v>
      </c>
      <c r="B69" s="113" t="s">
        <v>107</v>
      </c>
      <c r="C69" s="114"/>
      <c r="D69" s="154" t="b">
        <f>IFERROR(E69/E18,FALSE)</f>
        <v>0</v>
      </c>
      <c r="E69" s="155">
        <f>E66+E68</f>
        <v>0</v>
      </c>
    </row>
    <row r="70" spans="1:5" x14ac:dyDescent="0.2">
      <c r="A70" s="31" t="s">
        <v>84</v>
      </c>
      <c r="B70" s="40" t="s">
        <v>97</v>
      </c>
      <c r="C70" s="105"/>
      <c r="D70" s="156" t="b">
        <f>IFERROR(E70/E18,FALSE)</f>
        <v>0</v>
      </c>
      <c r="E70" s="157">
        <f>MAX(E61,0)-E69</f>
        <v>0</v>
      </c>
    </row>
    <row r="71" spans="1:5" x14ac:dyDescent="0.2">
      <c r="A71" s="31" t="s">
        <v>86</v>
      </c>
      <c r="B71" s="87" t="s">
        <v>46</v>
      </c>
      <c r="C71" s="105"/>
      <c r="D71" s="112" t="b">
        <f>IFERROR(E71/E18,FALSE)</f>
        <v>0</v>
      </c>
      <c r="E71" s="32">
        <f>MIN(E61,0)</f>
        <v>0</v>
      </c>
    </row>
    <row r="72" spans="1:5" x14ac:dyDescent="0.2">
      <c r="A72" s="118"/>
      <c r="B72" s="115"/>
      <c r="C72" s="115"/>
      <c r="D72" s="115"/>
      <c r="E72" s="115"/>
    </row>
    <row r="73" spans="1:5" x14ac:dyDescent="0.2">
      <c r="A73" s="125" t="s">
        <v>98</v>
      </c>
      <c r="B73" s="125"/>
      <c r="C73" s="126"/>
      <c r="D73" s="126"/>
      <c r="E73" s="126"/>
    </row>
    <row r="74" spans="1:5" x14ac:dyDescent="0.2">
      <c r="A74" s="124"/>
      <c r="B74" s="126"/>
      <c r="C74" s="126"/>
      <c r="D74" s="126"/>
      <c r="E74" s="126"/>
    </row>
    <row r="75" spans="1:5" x14ac:dyDescent="0.2">
      <c r="A75" s="124"/>
      <c r="B75" s="126"/>
      <c r="C75" s="126"/>
      <c r="D75" s="126"/>
      <c r="E75" s="126"/>
    </row>
    <row r="76" spans="1:5" x14ac:dyDescent="0.2">
      <c r="A76" s="124"/>
      <c r="B76" s="126"/>
      <c r="C76" s="126"/>
      <c r="D76" s="126"/>
      <c r="E76" s="126"/>
    </row>
    <row r="77" spans="1:5" x14ac:dyDescent="0.2">
      <c r="A77" s="124"/>
      <c r="B77" s="126"/>
      <c r="C77" s="126"/>
      <c r="D77" s="126"/>
      <c r="E77" s="126"/>
    </row>
    <row r="78" spans="1:5" x14ac:dyDescent="0.2">
      <c r="A78" s="124"/>
      <c r="B78" s="126"/>
      <c r="C78" s="126"/>
      <c r="D78" s="126"/>
      <c r="E78" s="126"/>
    </row>
    <row r="79" spans="1:5" x14ac:dyDescent="0.2">
      <c r="A79" s="124"/>
      <c r="B79" s="126"/>
      <c r="C79" s="126"/>
      <c r="D79" s="126"/>
      <c r="E79" s="126"/>
    </row>
    <row r="80" spans="1:5" x14ac:dyDescent="0.2">
      <c r="A80" s="124"/>
      <c r="B80" s="126"/>
      <c r="C80" s="126"/>
      <c r="D80" s="126"/>
      <c r="E80" s="126"/>
    </row>
    <row r="81" spans="1:5" x14ac:dyDescent="0.2">
      <c r="A81" s="124"/>
      <c r="B81" s="126"/>
      <c r="C81" s="126"/>
      <c r="D81" s="126"/>
      <c r="E81" s="126"/>
    </row>
    <row r="82" spans="1:5" x14ac:dyDescent="0.2">
      <c r="A82" s="124"/>
      <c r="B82" s="126"/>
      <c r="C82" s="126"/>
      <c r="D82" s="126"/>
      <c r="E82" s="126"/>
    </row>
    <row r="83" spans="1:5" x14ac:dyDescent="0.2">
      <c r="A83" s="124"/>
      <c r="B83" s="126"/>
      <c r="C83" s="126"/>
      <c r="D83" s="126"/>
      <c r="E83" s="126"/>
    </row>
    <row r="84" spans="1:5" x14ac:dyDescent="0.2">
      <c r="A84" s="124"/>
      <c r="B84" s="126"/>
      <c r="C84" s="126"/>
      <c r="D84" s="126"/>
      <c r="E84" s="126"/>
    </row>
    <row r="85" spans="1:5" x14ac:dyDescent="0.2">
      <c r="A85" s="124"/>
      <c r="B85" s="126"/>
      <c r="C85" s="126"/>
      <c r="D85" s="126"/>
      <c r="E85" s="126"/>
    </row>
    <row r="86" spans="1:5" x14ac:dyDescent="0.2">
      <c r="A86" s="124"/>
      <c r="B86" s="126"/>
      <c r="C86" s="126"/>
      <c r="D86" s="126"/>
      <c r="E86" s="126"/>
    </row>
    <row r="87" spans="1:5" x14ac:dyDescent="0.2">
      <c r="A87" s="124"/>
      <c r="B87" s="126"/>
      <c r="C87" s="126"/>
      <c r="D87" s="126"/>
      <c r="E87" s="126"/>
    </row>
    <row r="88" spans="1:5" x14ac:dyDescent="0.2">
      <c r="A88" s="124"/>
      <c r="B88" s="126"/>
      <c r="C88" s="126"/>
      <c r="D88" s="126"/>
      <c r="E88" s="126"/>
    </row>
  </sheetData>
  <sheetProtection algorithmName="SHA-512" hashValue="pRzx5gLW25fTNiv8FKZAiW5Oc42tcS+mciOAclGJs4HXQNNRexj+fi/i26Xj7A12sf7Q02MCZjiqJp2wSM6Tbw==" saltValue="xPXa96ILa+9Un+eSK/Ot4g==" spinCount="100000" sheet="1" objects="1" scenarios="1"/>
  <conditionalFormatting sqref="E61">
    <cfRule type="cellIs" dxfId="5" priority="6" operator="lessThan">
      <formula>0</formula>
    </cfRule>
  </conditionalFormatting>
  <conditionalFormatting sqref="D64:E64">
    <cfRule type="cellIs" dxfId="4" priority="5" operator="lessThan">
      <formula>0</formula>
    </cfRule>
  </conditionalFormatting>
  <conditionalFormatting sqref="E68">
    <cfRule type="cellIs" dxfId="3" priority="4" operator="greaterThan">
      <formula>$E$67</formula>
    </cfRule>
  </conditionalFormatting>
  <conditionalFormatting sqref="E18">
    <cfRule type="cellIs" dxfId="2" priority="3" operator="lessThan">
      <formula>0</formula>
    </cfRule>
  </conditionalFormatting>
  <conditionalFormatting sqref="D71:E71">
    <cfRule type="cellIs" dxfId="1" priority="2" operator="lessThan">
      <formula>0</formula>
    </cfRule>
  </conditionalFormatting>
  <dataValidations count="7">
    <dataValidation type="decimal" allowBlank="1" showInputMessage="1" showErrorMessage="1" error="Variance requests must be entered as a positive number._x000a__x000a_The sum of the variance request and the standard CLTS administrative reimbursement cannot exceed net unreimbursed operational costs." sqref="E68">
      <formula1>0</formula1>
      <formula2>E67</formula2>
    </dataValidation>
    <dataValidation type="list" allowBlank="1" showInputMessage="1" showErrorMessage="1" sqref="D24:D33">
      <formula1>"FTE allocation,Direct,Other-Please describe"</formula1>
    </dataValidation>
    <dataValidation type="whole" operator="greaterThan" allowBlank="1" showInputMessage="1" showErrorMessage="1" error="Please report reconciled year as a four-digit nummber in CCYY format (e.g. 2021)" sqref="E11">
      <formula1>2000</formula1>
    </dataValidation>
    <dataValidation type="decimal" operator="greaterThanOrEqual" allowBlank="1" showInputMessage="1" showErrorMessage="1" error="Service expenses must be reported as a positive number" sqref="E15">
      <formula1>0</formula1>
    </dataValidation>
    <dataValidation type="decimal" operator="greaterThanOrEqual" allowBlank="1" showInputMessage="1" showErrorMessage="1" error="Operational and Administrative expenses must be entered as positive numbers." sqref="C24:C33">
      <formula1>0</formula1>
    </dataValidation>
    <dataValidation type="decimal" operator="greaterThanOrEqual" allowBlank="1" showInputMessage="1" showErrorMessage="1" error="SSC revenue must be reported as a positive number." sqref="C41:D42">
      <formula1>0</formula1>
    </dataValidation>
    <dataValidation type="decimal" operator="greaterThanOrEqual" allowBlank="1" showInputMessage="1" showErrorMessage="1" error="CLTS operational offsets should be reported as positive numbers." sqref="D50:D54">
      <formula1>0</formula1>
    </dataValidation>
  </dataValidations>
  <hyperlinks>
    <hyperlink ref="B35" r:id="rId1"/>
    <hyperlink ref="A6:B6" r:id="rId2" display="Please consult the instructions (F-00963i) for more detailed information"/>
  </hyperlinks>
  <pageMargins left="0.7" right="0.7" top="0.75" bottom="0.75" header="0.3" footer="0.3"/>
  <pageSetup orientation="landscape" r:id="rId3"/>
  <drawing r:id="rId4"/>
  <extLst>
    <ext xmlns:x14="http://schemas.microsoft.com/office/spreadsheetml/2009/9/main" uri="{78C0D931-6437-407d-A8EE-F0AAD7539E65}">
      <x14:conditionalFormattings>
        <x14:conditionalFormatting xmlns:xm="http://schemas.microsoft.com/office/excel/2006/main">
          <x14:cfRule type="expression" priority="1" id="{9E267FF5-F5CB-40AB-8CA9-5D8555419DAC}">
            <xm:f>($E$16+$E$17)&lt;&gt;-SUM('B - Cost shares &amp; FICA refunds'!$H:$H)</xm:f>
            <x14:dxf>
              <font>
                <b/>
                <i val="0"/>
                <color theme="0"/>
              </font>
              <fill>
                <patternFill>
                  <bgColor rgb="FFFF0000"/>
                </patternFill>
              </fill>
            </x14:dxf>
          </x14:cfRule>
          <xm:sqref>E16:E17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O7"/>
  <sheetViews>
    <sheetView zoomScaleNormal="100" workbookViewId="0">
      <pane xSplit="4" ySplit="6" topLeftCell="E7" activePane="bottomRight" state="frozen"/>
      <selection activeCell="E10" sqref="E10"/>
      <selection pane="topRight" activeCell="E10" sqref="E10"/>
      <selection pane="bottomLeft" activeCell="E10" sqref="E10"/>
      <selection pane="bottomRight"/>
    </sheetView>
  </sheetViews>
  <sheetFormatPr defaultColWidth="8.875" defaultRowHeight="11.55" x14ac:dyDescent="0.25"/>
  <cols>
    <col min="1" max="1" width="5" style="165" customWidth="1"/>
    <col min="2" max="3" width="20.75" style="165" customWidth="1"/>
    <col min="4" max="4" width="13.625" style="176" customWidth="1"/>
    <col min="5" max="6" width="13.125" style="177" customWidth="1"/>
    <col min="7" max="7" width="13.375" style="165" bestFit="1" customWidth="1"/>
    <col min="8" max="8" width="15.5" style="178" customWidth="1"/>
    <col min="9" max="9" width="39.125" style="165" customWidth="1"/>
    <col min="10" max="15" width="8.875" style="175"/>
    <col min="16" max="16384" width="8.875" style="165"/>
  </cols>
  <sheetData>
    <row r="1" spans="1:15" s="28" customFormat="1" x14ac:dyDescent="0.2">
      <c r="A1" s="22" t="str">
        <f>'A - CLTS expenditure summary'!A1</f>
        <v>WISCONSIN DEPARTMENT OF HEALTH SERVICES</v>
      </c>
      <c r="B1" s="23"/>
      <c r="C1" s="23"/>
      <c r="D1" s="23"/>
      <c r="E1" s="29"/>
      <c r="F1" s="29"/>
      <c r="G1" s="23"/>
      <c r="H1" s="23"/>
      <c r="I1" s="21" t="s">
        <v>38</v>
      </c>
    </row>
    <row r="2" spans="1:15" s="28" customFormat="1" x14ac:dyDescent="0.2">
      <c r="A2" s="24" t="str">
        <f>'A - CLTS expenditure summary'!A2</f>
        <v>Division of Medicaid Services</v>
      </c>
      <c r="B2" s="23"/>
      <c r="C2" s="23"/>
      <c r="D2" s="23"/>
      <c r="E2" s="29"/>
      <c r="F2" s="29"/>
      <c r="G2" s="23"/>
      <c r="H2" s="23"/>
      <c r="I2" s="21" t="str">
        <f>CONCATENATE('A - CLTS expenditure summary'!$E$10," CY ",TEXT('A - CLTS expenditure summary'!$E$11,"0000")," CLTS Reconciliation")</f>
        <v xml:space="preserve"> CY 0000 CLTS Reconciliation</v>
      </c>
    </row>
    <row r="3" spans="1:15" s="28" customFormat="1" x14ac:dyDescent="0.2">
      <c r="A3" s="24" t="str">
        <f>'A - CLTS expenditure summary'!A3</f>
        <v>F-00963 (02/2022)</v>
      </c>
      <c r="B3" s="23"/>
      <c r="C3" s="23"/>
      <c r="D3" s="23"/>
      <c r="E3" s="29"/>
      <c r="F3" s="29"/>
      <c r="G3" s="23"/>
      <c r="H3" s="23"/>
      <c r="I3" s="23"/>
    </row>
    <row r="4" spans="1:15" s="28" customFormat="1" x14ac:dyDescent="0.2">
      <c r="A4" s="24"/>
      <c r="B4" s="23"/>
      <c r="C4" s="23"/>
      <c r="D4" s="23"/>
      <c r="E4" s="29"/>
      <c r="F4" s="29"/>
      <c r="G4" s="23"/>
      <c r="H4" s="23"/>
      <c r="I4" s="23"/>
    </row>
    <row r="5" spans="1:15" s="183" customFormat="1" ht="14.3" x14ac:dyDescent="0.25">
      <c r="A5" s="164" t="s">
        <v>41</v>
      </c>
      <c r="B5" s="179"/>
      <c r="C5" s="179"/>
      <c r="D5" s="179"/>
      <c r="E5" s="180"/>
      <c r="F5" s="180"/>
      <c r="G5" s="179"/>
      <c r="H5" s="181"/>
      <c r="I5" s="179"/>
      <c r="J5" s="182"/>
      <c r="K5" s="182"/>
      <c r="L5" s="182"/>
      <c r="M5" s="182"/>
      <c r="N5" s="182"/>
      <c r="O5" s="182"/>
    </row>
    <row r="6" spans="1:15" s="170" customFormat="1" ht="23.1" x14ac:dyDescent="0.2">
      <c r="A6" s="166" t="s">
        <v>1</v>
      </c>
      <c r="B6" s="166" t="s">
        <v>2</v>
      </c>
      <c r="C6" s="166" t="s">
        <v>3</v>
      </c>
      <c r="D6" s="166" t="s">
        <v>4</v>
      </c>
      <c r="E6" s="167" t="s">
        <v>6</v>
      </c>
      <c r="F6" s="167" t="s">
        <v>7</v>
      </c>
      <c r="G6" s="166" t="s">
        <v>42</v>
      </c>
      <c r="H6" s="168" t="s">
        <v>8</v>
      </c>
      <c r="I6" s="168" t="s">
        <v>5</v>
      </c>
      <c r="J6" s="169"/>
      <c r="K6" s="169"/>
      <c r="L6" s="169"/>
      <c r="M6" s="169"/>
      <c r="N6" s="169"/>
      <c r="O6" s="169"/>
    </row>
    <row r="7" spans="1:15" x14ac:dyDescent="0.25">
      <c r="A7" s="171"/>
      <c r="B7" s="171"/>
      <c r="C7" s="171"/>
      <c r="D7" s="172"/>
      <c r="E7" s="173"/>
      <c r="F7" s="173"/>
      <c r="G7" s="171"/>
      <c r="H7" s="174"/>
      <c r="I7" s="171"/>
    </row>
  </sheetData>
  <sheetProtection algorithmName="SHA-512" hashValue="VxHmNBIOQGWVQcuhWP6KQxAW08hYfuIuw0/QIxcUD6j9UzburvcswJcX+4tWBjFSrvPA03tbONdiwWD+h16F3w==" saltValue="ca0PDOrr3Yt0N0KTus9z0g==" spinCount="100000" sheet="1" objects="1" scenarios="1"/>
  <dataValidations count="4">
    <dataValidation type="list" allowBlank="1" showInputMessage="1" showErrorMessage="1" error="Please select either Cost Share or FICA Refund." sqref="G7:G1048576">
      <formula1>"Cost Share, FICA Refund"</formula1>
    </dataValidation>
    <dataValidation type="decimal" operator="greaterThanOrEqual" allowBlank="1" showInputMessage="1" showErrorMessage="1" error="Cost Share / FICA Amount must be entered as a positive number." sqref="H7:H1048576">
      <formula1>0</formula1>
    </dataValidation>
    <dataValidation type="whole" operator="greaterThan" allowBlank="1" showInputMessage="1" showErrorMessage="1" sqref="D7:D1048576">
      <formula1>0</formula1>
    </dataValidation>
    <dataValidation type="date" operator="greaterThanOrEqual" allowBlank="1" showInputMessage="1" showErrorMessage="1" error="Please enter a date after 1/1/2000" sqref="E7:F1048576">
      <formula1>36526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F39"/>
  <sheetViews>
    <sheetView zoomScaleNormal="100" workbookViewId="0"/>
  </sheetViews>
  <sheetFormatPr defaultColWidth="8.875" defaultRowHeight="14.3" x14ac:dyDescent="0.25"/>
  <cols>
    <col min="1" max="1" width="21.375" style="1" customWidth="1"/>
    <col min="2" max="2" width="33" style="1" customWidth="1"/>
    <col min="3" max="3" width="1.375" style="1" customWidth="1"/>
    <col min="4" max="4" width="30.5" style="1" customWidth="1"/>
    <col min="5" max="5" width="28" style="1" customWidth="1"/>
    <col min="6" max="6" width="18.375" style="1" customWidth="1"/>
    <col min="7" max="16384" width="8.875" style="27"/>
  </cols>
  <sheetData>
    <row r="1" spans="1:6" s="11" customFormat="1" ht="11.55" x14ac:dyDescent="0.2">
      <c r="A1" s="16" t="str">
        <f>'A - CLTS expenditure summary'!A1</f>
        <v>WISCONSIN DEPARTMENT OF HEALTH SERVICES</v>
      </c>
      <c r="F1" s="20" t="s">
        <v>37</v>
      </c>
    </row>
    <row r="2" spans="1:6" s="11" customFormat="1" ht="11.55" x14ac:dyDescent="0.2">
      <c r="A2" s="17" t="str">
        <f>'A - CLTS expenditure summary'!A2</f>
        <v>Division of Medicaid Services</v>
      </c>
      <c r="F2" s="20" t="str">
        <f>CONCATENATE('A - CLTS expenditure summary'!E10," CY ",TEXT('A - CLTS expenditure summary'!$E$11,"0000")," CLTS Reconciliation")</f>
        <v xml:space="preserve"> CY 0000 CLTS Reconciliation</v>
      </c>
    </row>
    <row r="3" spans="1:6" s="11" customFormat="1" ht="11.55" x14ac:dyDescent="0.2">
      <c r="A3" s="17" t="str">
        <f>'A - CLTS expenditure summary'!A3</f>
        <v>F-00963 (02/2022)</v>
      </c>
    </row>
    <row r="4" spans="1:6" s="11" customFormat="1" ht="11.55" x14ac:dyDescent="0.2">
      <c r="A4" s="185"/>
      <c r="B4" s="186"/>
      <c r="C4" s="186"/>
      <c r="D4" s="186"/>
      <c r="E4" s="186"/>
      <c r="F4" s="186"/>
    </row>
    <row r="5" spans="1:6" x14ac:dyDescent="0.25">
      <c r="A5" s="187"/>
      <c r="B5" s="188"/>
      <c r="C5" s="188"/>
      <c r="D5" s="188"/>
      <c r="E5" s="188"/>
      <c r="F5" s="188"/>
    </row>
    <row r="6" spans="1:6" x14ac:dyDescent="0.25">
      <c r="A6" s="188"/>
      <c r="B6" s="188"/>
      <c r="C6" s="188"/>
      <c r="D6" s="188"/>
      <c r="E6" s="188"/>
      <c r="F6" s="188"/>
    </row>
    <row r="7" spans="1:6" x14ac:dyDescent="0.25">
      <c r="A7" s="188"/>
      <c r="B7" s="188"/>
      <c r="C7" s="188"/>
      <c r="D7" s="188"/>
      <c r="E7" s="188"/>
      <c r="F7" s="188"/>
    </row>
    <row r="8" spans="1:6" x14ac:dyDescent="0.25">
      <c r="A8" s="188"/>
      <c r="B8" s="188"/>
      <c r="C8" s="188"/>
      <c r="D8" s="188"/>
      <c r="E8" s="188"/>
      <c r="F8" s="188"/>
    </row>
    <row r="9" spans="1:6" x14ac:dyDescent="0.25">
      <c r="A9" s="188"/>
      <c r="B9" s="188"/>
      <c r="C9" s="188"/>
      <c r="D9" s="188"/>
      <c r="E9" s="188"/>
      <c r="F9" s="188"/>
    </row>
    <row r="10" spans="1:6" x14ac:dyDescent="0.25">
      <c r="A10" s="188"/>
      <c r="B10" s="188"/>
      <c r="C10" s="188"/>
      <c r="D10" s="188"/>
      <c r="E10" s="188"/>
      <c r="F10" s="188"/>
    </row>
    <row r="11" spans="1:6" x14ac:dyDescent="0.25">
      <c r="A11" s="188"/>
      <c r="B11" s="188"/>
      <c r="C11" s="188"/>
      <c r="D11" s="188"/>
      <c r="E11" s="188"/>
      <c r="F11" s="188"/>
    </row>
    <row r="12" spans="1:6" x14ac:dyDescent="0.25">
      <c r="A12" s="188"/>
      <c r="B12" s="188"/>
      <c r="C12" s="188"/>
      <c r="D12" s="188"/>
      <c r="E12" s="188"/>
      <c r="F12" s="188"/>
    </row>
    <row r="13" spans="1:6" x14ac:dyDescent="0.25">
      <c r="A13" s="188"/>
      <c r="B13" s="188"/>
      <c r="C13" s="188"/>
      <c r="D13" s="188"/>
      <c r="E13" s="188"/>
      <c r="F13" s="188"/>
    </row>
    <row r="14" spans="1:6" x14ac:dyDescent="0.25">
      <c r="A14" s="188"/>
      <c r="B14" s="188"/>
      <c r="C14" s="188"/>
      <c r="D14" s="188"/>
      <c r="E14" s="188"/>
      <c r="F14" s="188"/>
    </row>
    <row r="15" spans="1:6" x14ac:dyDescent="0.25">
      <c r="A15" s="188"/>
      <c r="B15" s="188"/>
      <c r="C15" s="188"/>
      <c r="D15" s="188"/>
      <c r="E15" s="188"/>
      <c r="F15" s="188"/>
    </row>
    <row r="16" spans="1:6" x14ac:dyDescent="0.25">
      <c r="A16" s="188"/>
      <c r="B16" s="188"/>
      <c r="C16" s="188"/>
      <c r="D16" s="188"/>
      <c r="E16" s="188"/>
      <c r="F16" s="188"/>
    </row>
    <row r="17" spans="1:6" x14ac:dyDescent="0.25">
      <c r="A17" s="188"/>
      <c r="B17" s="188"/>
      <c r="C17" s="188"/>
      <c r="D17" s="188"/>
      <c r="E17" s="188"/>
      <c r="F17" s="188"/>
    </row>
    <row r="18" spans="1:6" x14ac:dyDescent="0.25">
      <c r="A18" s="188"/>
      <c r="B18" s="188"/>
      <c r="C18" s="188"/>
      <c r="D18" s="188"/>
      <c r="E18" s="188"/>
      <c r="F18" s="188"/>
    </row>
    <row r="19" spans="1:6" ht="14.95" thickBot="1" x14ac:dyDescent="0.3">
      <c r="A19" s="6" t="s">
        <v>102</v>
      </c>
      <c r="D19" s="6" t="s">
        <v>103</v>
      </c>
    </row>
    <row r="20" spans="1:6" ht="14.95" thickBot="1" x14ac:dyDescent="0.3">
      <c r="A20" s="18" t="s">
        <v>18</v>
      </c>
      <c r="B20" s="19"/>
    </row>
    <row r="21" spans="1:6" s="11" customFormat="1" ht="13.25" customHeight="1" x14ac:dyDescent="0.2">
      <c r="A21" s="7" t="s">
        <v>19</v>
      </c>
      <c r="B21" s="161">
        <f>'A - CLTS expenditure summary'!$E$10</f>
        <v>0</v>
      </c>
    </row>
    <row r="22" spans="1:6" s="11" customFormat="1" ht="13.25" customHeight="1" x14ac:dyDescent="0.2">
      <c r="A22" s="8" t="s">
        <v>20</v>
      </c>
      <c r="B22" s="12"/>
      <c r="C22" s="13"/>
      <c r="D22" s="13"/>
      <c r="E22" s="13"/>
      <c r="F22" s="13"/>
    </row>
    <row r="23" spans="1:6" s="11" customFormat="1" ht="13.25" customHeight="1" x14ac:dyDescent="0.2">
      <c r="A23" s="9" t="s">
        <v>21</v>
      </c>
      <c r="B23" s="12"/>
      <c r="C23" s="13"/>
      <c r="D23" s="13"/>
      <c r="E23" s="13"/>
      <c r="F23" s="13"/>
    </row>
    <row r="24" spans="1:6" s="11" customFormat="1" ht="13.25" customHeight="1" x14ac:dyDescent="0.2">
      <c r="A24" s="9" t="s">
        <v>22</v>
      </c>
      <c r="B24" s="14"/>
      <c r="C24" s="13"/>
      <c r="D24" s="13"/>
      <c r="E24" s="13"/>
      <c r="F24" s="13"/>
    </row>
    <row r="25" spans="1:6" s="11" customFormat="1" ht="13.25" customHeight="1" x14ac:dyDescent="0.2">
      <c r="A25" s="9" t="s">
        <v>23</v>
      </c>
      <c r="B25" s="15"/>
    </row>
    <row r="26" spans="1:6" s="11" customFormat="1" ht="13.25" customHeight="1" x14ac:dyDescent="0.2">
      <c r="A26" s="9" t="s">
        <v>24</v>
      </c>
      <c r="B26" s="15"/>
    </row>
    <row r="27" spans="1:6" s="11" customFormat="1" ht="13.25" customHeight="1" x14ac:dyDescent="0.2">
      <c r="A27" s="9" t="s">
        <v>25</v>
      </c>
      <c r="B27" s="15"/>
    </row>
    <row r="28" spans="1:6" s="11" customFormat="1" ht="13.25" customHeight="1" x14ac:dyDescent="0.2">
      <c r="A28" s="9" t="s">
        <v>26</v>
      </c>
      <c r="B28" s="15"/>
    </row>
    <row r="29" spans="1:6" s="11" customFormat="1" ht="13.25" customHeight="1" x14ac:dyDescent="0.2">
      <c r="A29" s="9" t="s">
        <v>27</v>
      </c>
      <c r="B29" s="15"/>
    </row>
    <row r="30" spans="1:6" ht="14.95" thickBot="1" x14ac:dyDescent="0.3">
      <c r="A30" s="2"/>
      <c r="B30" s="3"/>
      <c r="D30" s="189" t="s">
        <v>28</v>
      </c>
      <c r="E30" s="190"/>
      <c r="F30" s="25" t="s">
        <v>43</v>
      </c>
    </row>
    <row r="31" spans="1:6" ht="14.95" thickBot="1" x14ac:dyDescent="0.3">
      <c r="A31" s="18" t="s">
        <v>30</v>
      </c>
      <c r="B31" s="19"/>
      <c r="D31" s="191"/>
      <c r="E31" s="192"/>
      <c r="F31" s="26"/>
    </row>
    <row r="32" spans="1:6" ht="13.25" customHeight="1" x14ac:dyDescent="0.25">
      <c r="A32" s="7" t="s">
        <v>20</v>
      </c>
      <c r="B32" s="10"/>
      <c r="D32" s="189" t="s">
        <v>29</v>
      </c>
      <c r="E32" s="193"/>
      <c r="F32" s="92"/>
    </row>
    <row r="33" spans="1:6" ht="13.25" customHeight="1" x14ac:dyDescent="0.25">
      <c r="A33" s="8" t="s">
        <v>31</v>
      </c>
      <c r="B33" s="12"/>
      <c r="D33" s="191"/>
      <c r="E33" s="194"/>
      <c r="F33" s="192"/>
    </row>
    <row r="34" spans="1:6" ht="13.25" customHeight="1" x14ac:dyDescent="0.25">
      <c r="A34" s="9" t="s">
        <v>22</v>
      </c>
      <c r="B34" s="12"/>
      <c r="F34" s="3"/>
    </row>
    <row r="35" spans="1:6" ht="13.25" customHeight="1" x14ac:dyDescent="0.25">
      <c r="A35" s="9" t="s">
        <v>23</v>
      </c>
      <c r="B35" s="14"/>
      <c r="F35" s="3"/>
    </row>
    <row r="36" spans="1:6" ht="13.25" customHeight="1" x14ac:dyDescent="0.25">
      <c r="A36" s="9" t="s">
        <v>24</v>
      </c>
      <c r="B36" s="15"/>
      <c r="D36" s="4" t="s">
        <v>32</v>
      </c>
      <c r="E36" s="3" t="s">
        <v>40</v>
      </c>
      <c r="F36" s="3"/>
    </row>
    <row r="37" spans="1:6" ht="13.25" customHeight="1" x14ac:dyDescent="0.25">
      <c r="A37" s="9" t="s">
        <v>35</v>
      </c>
      <c r="B37" s="15"/>
      <c r="D37" s="3"/>
      <c r="E37" s="5" t="s">
        <v>33</v>
      </c>
      <c r="F37" s="3"/>
    </row>
    <row r="38" spans="1:6" ht="13.25" customHeight="1" x14ac:dyDescent="0.25">
      <c r="A38" s="9" t="s">
        <v>26</v>
      </c>
      <c r="B38" s="15"/>
      <c r="F38" s="3"/>
    </row>
    <row r="39" spans="1:6" ht="13.25" customHeight="1" x14ac:dyDescent="0.25">
      <c r="A39" s="9" t="s">
        <v>27</v>
      </c>
      <c r="B39" s="15"/>
      <c r="D39" s="3"/>
      <c r="E39" s="3"/>
      <c r="F39" s="3"/>
    </row>
  </sheetData>
  <sheetProtection algorithmName="SHA-512" hashValue="KXY4Nkno2d7bgQIOi/ecQSKkP/eI3W/CcEQry04kcq3mZ906Pq5+VQiXNywwFYqev6ZHQbBZKybjxfnjYk02dw==" saltValue="dI08LfaI7XYIvA7MPtspxA==" spinCount="100000" sheet="1" objects="1" scenarios="1"/>
  <mergeCells count="4">
    <mergeCell ref="D30:E30"/>
    <mergeCell ref="D31:E31"/>
    <mergeCell ref="D32:E32"/>
    <mergeCell ref="D33:F33"/>
  </mergeCells>
  <hyperlinks>
    <hyperlink ref="E37" r:id="rId1"/>
  </hyperlinks>
  <pageMargins left="0.7" right="0.7" top="0.75" bottom="0.75" header="0.3" footer="0.3"/>
  <pageSetup orientation="landscape" r:id="rId2"/>
  <headerFooter>
    <oddHeader>&amp;CAppendix &amp;A&amp;RPage &amp;P</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 - CLTS expenditure summary</vt:lpstr>
      <vt:lpstr>B - Cost shares &amp; FICA refunds</vt:lpstr>
      <vt:lpstr>C - Certification</vt:lpstr>
      <vt:lpstr>'C - Certification'!Print_Area</vt:lpstr>
      <vt:lpstr>'A - CLTS expenditure summary'!Print_Titles</vt:lpstr>
    </vt:vector>
  </TitlesOfParts>
  <Company>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Blankenheim, Jeffrey A</dc:creator>
  <cp:lastModifiedBy>Hornberger, Megan</cp:lastModifiedBy>
  <cp:lastPrinted>2022-02-03T20:09:11Z</cp:lastPrinted>
  <dcterms:created xsi:type="dcterms:W3CDTF">2019-12-06T19:51:06Z</dcterms:created>
  <dcterms:modified xsi:type="dcterms:W3CDTF">2022-02-09T15:56:36Z</dcterms:modified>
</cp:coreProperties>
</file>