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Nutrition and WIC Fiscal\Grant &amp; Project Info (CARS)\"/>
    </mc:Choice>
  </mc:AlternateContent>
  <workbookProtection workbookAlgorithmName="SHA-512" workbookHashValue="KOseDCWVJ9WNbRAlK9Ch4NOsPPJZ6rOCLts12MNqySGDMA9V9/4m+1sdxwMRAfOdPP8ut2aX1mkvJhVIyAENWA==" workbookSaltValue="H0+obrBj/M+8/Ptnp8dJVQ==" workbookSpinCount="100000" lockStructure="1"/>
  <bookViews>
    <workbookView xWindow="0" yWindow="0" windowWidth="20160" windowHeight="8100" tabRatio="773" firstSheet="5" activeTab="20"/>
  </bookViews>
  <sheets>
    <sheet name="Instructions" sheetId="29" r:id="rId1"/>
    <sheet name="Jan" sheetId="4" r:id="rId2"/>
    <sheet name="Feb" sheetId="3" r:id="rId3"/>
    <sheet name="Mar" sheetId="12" r:id="rId4"/>
    <sheet name="Apr" sheetId="11" r:id="rId5"/>
    <sheet name="May" sheetId="13" r:id="rId6"/>
    <sheet name="Jun" sheetId="14" r:id="rId7"/>
    <sheet name="Jul" sheetId="15" r:id="rId8"/>
    <sheet name="Aug" sheetId="17" r:id="rId9"/>
    <sheet name="Sep" sheetId="18" r:id="rId10"/>
    <sheet name="Oct" sheetId="16" r:id="rId11"/>
    <sheet name="Nov" sheetId="19" r:id="rId12"/>
    <sheet name="Dec" sheetId="20" r:id="rId13"/>
    <sheet name="Addl-1" sheetId="6" r:id="rId14"/>
    <sheet name="Addl-2" sheetId="23" r:id="rId15"/>
    <sheet name="Addl-3" sheetId="27" r:id="rId16"/>
    <sheet name="Addl-4" sheetId="28" r:id="rId17"/>
    <sheet name="Final" sheetId="2" r:id="rId18"/>
    <sheet name="Bdg Chk" sheetId="21" r:id="rId19"/>
    <sheet name="SWO" sheetId="25" state="hidden" r:id="rId20"/>
    <sheet name="Trends" sheetId="26" r:id="rId21"/>
  </sheets>
  <definedNames>
    <definedName name="\0" localSheetId="14">#REF!</definedName>
    <definedName name="\0" localSheetId="15">#REF!</definedName>
    <definedName name="\0" localSheetId="16">#REF!</definedName>
    <definedName name="\0" localSheetId="4">#REF!</definedName>
    <definedName name="\0" localSheetId="8">#REF!</definedName>
    <definedName name="\0" localSheetId="18">#REF!</definedName>
    <definedName name="\0" localSheetId="7">#REF!</definedName>
    <definedName name="\0" localSheetId="6">#REF!</definedName>
    <definedName name="\0" localSheetId="3">#REF!</definedName>
    <definedName name="\0" localSheetId="11">#REF!</definedName>
    <definedName name="\0" localSheetId="9">#REF!</definedName>
    <definedName name="\0">#REF!</definedName>
    <definedName name="_xlnm.Print_Area" localSheetId="13">'Addl-1'!$A$1:$H$31</definedName>
    <definedName name="_xlnm.Print_Area" localSheetId="14">'Addl-2'!$A$1:$H$31</definedName>
    <definedName name="_xlnm.Print_Area" localSheetId="15">'Addl-3'!$A$1:$H$31</definedName>
    <definedName name="_xlnm.Print_Area" localSheetId="16">'Addl-4'!$A$1:$H$31</definedName>
    <definedName name="_xlnm.Print_Area" localSheetId="4">Apr!$A$1:$H$31</definedName>
    <definedName name="_xlnm.Print_Area" localSheetId="8">Aug!$A$1:$H$31</definedName>
    <definedName name="_xlnm.Print_Area" localSheetId="18">'Bdg Chk'!$A$1:$J$28</definedName>
    <definedName name="_xlnm.Print_Area" localSheetId="12">Dec!$A$1:$I$31</definedName>
    <definedName name="_xlnm.Print_Area" localSheetId="2">Feb!$A$1:$H$31</definedName>
    <definedName name="_xlnm.Print_Area" localSheetId="17">Final!$A$1:$I$32</definedName>
    <definedName name="_xlnm.Print_Area" localSheetId="1">Jan!$A$1:$H$32</definedName>
    <definedName name="_xlnm.Print_Area" localSheetId="7">Jul!$A$1:$H$31</definedName>
    <definedName name="_xlnm.Print_Area" localSheetId="6">Jun!$A$1:$H$31</definedName>
    <definedName name="_xlnm.Print_Area" localSheetId="3">Mar!$A$1:$H$31</definedName>
    <definedName name="_xlnm.Print_Area" localSheetId="5">May!$A$1:$H$31</definedName>
    <definedName name="_xlnm.Print_Area" localSheetId="11">Nov!$A$1:$H$31</definedName>
    <definedName name="_xlnm.Print_Area" localSheetId="10">Oct!$A$1:$H$31</definedName>
    <definedName name="_xlnm.Print_Area" localSheetId="9">Sep!$A$1:$H$31</definedName>
    <definedName name="_xlnm.Print_Area" localSheetId="20">Trends!$A$1:$S$46</definedName>
  </definedNames>
  <calcPr calcId="162913"/>
</workbook>
</file>

<file path=xl/calcChain.xml><?xml version="1.0" encoding="utf-8"?>
<calcChain xmlns="http://schemas.openxmlformats.org/spreadsheetml/2006/main">
  <c r="I27" i="21" l="1"/>
  <c r="H27" i="21"/>
  <c r="G27" i="21"/>
  <c r="F27" i="21"/>
  <c r="Y10" i="26"/>
  <c r="Y9" i="26"/>
  <c r="Y8" i="26"/>
  <c r="Y7" i="26"/>
  <c r="X10" i="26"/>
  <c r="X9" i="26"/>
  <c r="X8" i="26"/>
  <c r="X7" i="26"/>
  <c r="W10" i="26"/>
  <c r="W9" i="26"/>
  <c r="W8" i="26"/>
  <c r="W7" i="26"/>
  <c r="V10" i="26"/>
  <c r="V9" i="26"/>
  <c r="V8" i="26"/>
  <c r="V7" i="26"/>
  <c r="Y6" i="26"/>
  <c r="X6" i="26"/>
  <c r="W6" i="26"/>
  <c r="V6" i="26"/>
  <c r="Y5" i="26"/>
  <c r="X5" i="26"/>
  <c r="W5" i="26"/>
  <c r="V5" i="26"/>
  <c r="D27" i="21" l="1"/>
  <c r="C16" i="2" l="1"/>
  <c r="AB63" i="26" l="1"/>
  <c r="AC63" i="26"/>
  <c r="AD63" i="26"/>
  <c r="AB64" i="26"/>
  <c r="AC64" i="26"/>
  <c r="AD64" i="26"/>
  <c r="AA64" i="26"/>
  <c r="AA63" i="26"/>
  <c r="AB52" i="26"/>
  <c r="AC52" i="26"/>
  <c r="AD52" i="26"/>
  <c r="AB53" i="26"/>
  <c r="AC53" i="26"/>
  <c r="AD53" i="26"/>
  <c r="AB54" i="26"/>
  <c r="AC54" i="26"/>
  <c r="AD54" i="26"/>
  <c r="AB55" i="26"/>
  <c r="AC55" i="26"/>
  <c r="AD55" i="26"/>
  <c r="AB56" i="26"/>
  <c r="AC56" i="26"/>
  <c r="AD56" i="26"/>
  <c r="AB57" i="26"/>
  <c r="AC57" i="26"/>
  <c r="AD57" i="26"/>
  <c r="AB58" i="26"/>
  <c r="AC58" i="26"/>
  <c r="AD58" i="26"/>
  <c r="AB59" i="26"/>
  <c r="AC59" i="26"/>
  <c r="AD59" i="26"/>
  <c r="AB60" i="26"/>
  <c r="AC60" i="26"/>
  <c r="AD60" i="26"/>
  <c r="AB61" i="26"/>
  <c r="AC61" i="26"/>
  <c r="AD61" i="26"/>
  <c r="AB62" i="26"/>
  <c r="AC62" i="26"/>
  <c r="AD62" i="26"/>
  <c r="AB65" i="26"/>
  <c r="AC65" i="26"/>
  <c r="AD65" i="26"/>
  <c r="AB50" i="26"/>
  <c r="AC50" i="26"/>
  <c r="AD50" i="26"/>
  <c r="AB49" i="26"/>
  <c r="AC49" i="26"/>
  <c r="AD49" i="26"/>
  <c r="AA65" i="26"/>
  <c r="AA62" i="26"/>
  <c r="AA61" i="26"/>
  <c r="AA60" i="26"/>
  <c r="AA59" i="26"/>
  <c r="AA58" i="26"/>
  <c r="AA57" i="26"/>
  <c r="AA56" i="26"/>
  <c r="AA55" i="26"/>
  <c r="AA54" i="26"/>
  <c r="AA53" i="26"/>
  <c r="AA52" i="26"/>
  <c r="AA51" i="26"/>
  <c r="AA50" i="26"/>
  <c r="AA49" i="26"/>
  <c r="W63" i="26"/>
  <c r="X63" i="26"/>
  <c r="Y63" i="26"/>
  <c r="W64" i="26"/>
  <c r="X64" i="26"/>
  <c r="Y64" i="26"/>
  <c r="V64" i="26"/>
  <c r="V63" i="26"/>
  <c r="Y65" i="26"/>
  <c r="Y62" i="26"/>
  <c r="Y61" i="26"/>
  <c r="Y60" i="26"/>
  <c r="Y59" i="26"/>
  <c r="Y58" i="26"/>
  <c r="Y57" i="26"/>
  <c r="Y56" i="26"/>
  <c r="Y55" i="26"/>
  <c r="Y54" i="26"/>
  <c r="Y53" i="26"/>
  <c r="Y52" i="26"/>
  <c r="Y51" i="26"/>
  <c r="Y50" i="26"/>
  <c r="Y49" i="26"/>
  <c r="X65" i="26"/>
  <c r="X62" i="26"/>
  <c r="X61" i="26"/>
  <c r="X60" i="26"/>
  <c r="X59" i="26"/>
  <c r="X58" i="26"/>
  <c r="X57" i="26"/>
  <c r="X56" i="26"/>
  <c r="X55" i="26"/>
  <c r="X54" i="26"/>
  <c r="X53" i="26"/>
  <c r="X52" i="26"/>
  <c r="X51" i="26"/>
  <c r="X50" i="26"/>
  <c r="X49" i="26"/>
  <c r="W65" i="26"/>
  <c r="W62" i="26"/>
  <c r="W61" i="26"/>
  <c r="W60" i="26"/>
  <c r="W59" i="26"/>
  <c r="W58" i="26"/>
  <c r="W56" i="26"/>
  <c r="W55" i="26"/>
  <c r="W54" i="26"/>
  <c r="W53" i="26"/>
  <c r="W52" i="26"/>
  <c r="W51" i="26"/>
  <c r="W50" i="26"/>
  <c r="W49" i="26"/>
  <c r="V65" i="26"/>
  <c r="V62" i="26"/>
  <c r="V61" i="26"/>
  <c r="V60" i="26"/>
  <c r="V59" i="26"/>
  <c r="V58" i="26"/>
  <c r="V57" i="26"/>
  <c r="V56" i="26"/>
  <c r="V55" i="26"/>
  <c r="V54" i="26"/>
  <c r="V53" i="26"/>
  <c r="V52" i="26"/>
  <c r="V51" i="26"/>
  <c r="V50" i="26"/>
  <c r="V49" i="26"/>
  <c r="R63" i="26"/>
  <c r="S63" i="26"/>
  <c r="T63" i="26"/>
  <c r="R64" i="26"/>
  <c r="S64" i="26"/>
  <c r="T64" i="26"/>
  <c r="Q64" i="26"/>
  <c r="Q63" i="26"/>
  <c r="M63" i="26"/>
  <c r="N63" i="26"/>
  <c r="O63" i="26"/>
  <c r="M64" i="26"/>
  <c r="N64" i="26"/>
  <c r="O64" i="26"/>
  <c r="L64" i="26"/>
  <c r="L63" i="26"/>
  <c r="H63" i="26"/>
  <c r="I63" i="26"/>
  <c r="J63" i="26"/>
  <c r="H64" i="26"/>
  <c r="I64" i="26"/>
  <c r="J64" i="26"/>
  <c r="G64" i="26"/>
  <c r="G63" i="26"/>
  <c r="C64" i="26"/>
  <c r="D64" i="26"/>
  <c r="E64" i="26"/>
  <c r="C63" i="26"/>
  <c r="D63" i="26"/>
  <c r="E63" i="26"/>
  <c r="B64" i="26"/>
  <c r="B63" i="26"/>
  <c r="J42" i="26" l="1"/>
  <c r="K42" i="26"/>
  <c r="L42" i="26"/>
  <c r="J41" i="26"/>
  <c r="K41" i="26"/>
  <c r="L41" i="26"/>
  <c r="I42" i="26"/>
  <c r="I41" i="26"/>
  <c r="C42" i="26"/>
  <c r="D42" i="26"/>
  <c r="E42" i="26"/>
  <c r="C41" i="26"/>
  <c r="D41" i="26"/>
  <c r="E41" i="26"/>
  <c r="B42" i="26"/>
  <c r="B41" i="26"/>
  <c r="AD51" i="26"/>
  <c r="AC51" i="26"/>
  <c r="AB51" i="26"/>
  <c r="AD66" i="26"/>
  <c r="AC66" i="26"/>
  <c r="AB66" i="26"/>
  <c r="AA66" i="26"/>
  <c r="M20" i="26"/>
  <c r="N20" i="26"/>
  <c r="M19" i="26"/>
  <c r="N19" i="26"/>
  <c r="L20" i="26"/>
  <c r="L19" i="26"/>
  <c r="J20" i="26"/>
  <c r="K20" i="26"/>
  <c r="J19" i="26"/>
  <c r="K19" i="26"/>
  <c r="I20" i="26"/>
  <c r="I19" i="26"/>
  <c r="G20" i="26"/>
  <c r="H20" i="26"/>
  <c r="G19" i="26"/>
  <c r="H19" i="26"/>
  <c r="F20" i="26"/>
  <c r="F19" i="26"/>
  <c r="C19" i="26"/>
  <c r="D19" i="26"/>
  <c r="E19" i="26"/>
  <c r="S21" i="26" s="1"/>
  <c r="C20" i="26"/>
  <c r="D20" i="26"/>
  <c r="E20" i="26"/>
  <c r="S22" i="26" s="1"/>
  <c r="B20" i="26"/>
  <c r="B19" i="26"/>
  <c r="B5" i="26"/>
  <c r="C5" i="26"/>
  <c r="D5" i="26"/>
  <c r="E5" i="26"/>
  <c r="F5" i="26"/>
  <c r="G5" i="26"/>
  <c r="H5" i="26"/>
  <c r="I5" i="26"/>
  <c r="J5" i="26"/>
  <c r="K5" i="26"/>
  <c r="L5" i="26"/>
  <c r="M5" i="26"/>
  <c r="N5" i="26"/>
  <c r="B6" i="26"/>
  <c r="C6" i="26"/>
  <c r="D6" i="26"/>
  <c r="E6" i="26"/>
  <c r="S6" i="26" s="1"/>
  <c r="F6" i="26"/>
  <c r="G6" i="26"/>
  <c r="H6" i="26"/>
  <c r="I6" i="26"/>
  <c r="J6" i="26"/>
  <c r="K6" i="26"/>
  <c r="L6" i="26"/>
  <c r="M6" i="26"/>
  <c r="N6" i="26"/>
  <c r="B7" i="26"/>
  <c r="C7" i="26"/>
  <c r="D7" i="26"/>
  <c r="E7" i="26"/>
  <c r="S7" i="26" s="1"/>
  <c r="F7" i="26"/>
  <c r="G7" i="26"/>
  <c r="H7" i="26"/>
  <c r="I7" i="26"/>
  <c r="J7" i="26"/>
  <c r="K7" i="26"/>
  <c r="L7" i="26"/>
  <c r="M7" i="26"/>
  <c r="N7" i="26"/>
  <c r="B8" i="26"/>
  <c r="C8" i="26"/>
  <c r="D8" i="26"/>
  <c r="E8" i="26"/>
  <c r="S8" i="26" s="1"/>
  <c r="F8" i="26"/>
  <c r="G8" i="26"/>
  <c r="H8" i="26"/>
  <c r="I8" i="26"/>
  <c r="J8" i="26"/>
  <c r="K8" i="26"/>
  <c r="L8" i="26"/>
  <c r="M8" i="26"/>
  <c r="N8" i="26"/>
  <c r="B9" i="26"/>
  <c r="C9" i="26"/>
  <c r="D9" i="26"/>
  <c r="E9" i="26"/>
  <c r="S9" i="26" s="1"/>
  <c r="F9" i="26"/>
  <c r="G9" i="26"/>
  <c r="H9" i="26"/>
  <c r="I9" i="26"/>
  <c r="J9" i="26"/>
  <c r="K9" i="26"/>
  <c r="L9" i="26"/>
  <c r="M9" i="26"/>
  <c r="N9" i="26"/>
  <c r="B10" i="26"/>
  <c r="C10" i="26"/>
  <c r="D10" i="26"/>
  <c r="E10" i="26"/>
  <c r="S10" i="26" s="1"/>
  <c r="F10" i="26"/>
  <c r="G10" i="26"/>
  <c r="H10" i="26"/>
  <c r="I10" i="26"/>
  <c r="J10" i="26"/>
  <c r="K10" i="26"/>
  <c r="L10" i="26"/>
  <c r="M10" i="26"/>
  <c r="N10" i="26"/>
  <c r="B11" i="26"/>
  <c r="C11" i="26"/>
  <c r="D11" i="26"/>
  <c r="E11" i="26"/>
  <c r="S11" i="26" s="1"/>
  <c r="F11" i="26"/>
  <c r="G11" i="26"/>
  <c r="H11" i="26"/>
  <c r="I11" i="26"/>
  <c r="J11" i="26"/>
  <c r="K11" i="26"/>
  <c r="L11" i="26"/>
  <c r="M11" i="26"/>
  <c r="N11" i="26"/>
  <c r="B12" i="26"/>
  <c r="C12" i="26"/>
  <c r="D12" i="26"/>
  <c r="E12" i="26"/>
  <c r="S12" i="26" s="1"/>
  <c r="F12" i="26"/>
  <c r="G12" i="26"/>
  <c r="H12" i="26"/>
  <c r="I12" i="26"/>
  <c r="J12" i="26"/>
  <c r="K12" i="26"/>
  <c r="L12" i="26"/>
  <c r="M12" i="26"/>
  <c r="N12" i="26"/>
  <c r="B13" i="26"/>
  <c r="C13" i="26"/>
  <c r="D13" i="26"/>
  <c r="E13" i="26"/>
  <c r="S13" i="26" s="1"/>
  <c r="F13" i="26"/>
  <c r="G13" i="26"/>
  <c r="H13" i="26"/>
  <c r="I13" i="26"/>
  <c r="J13" i="26"/>
  <c r="K13" i="26"/>
  <c r="L13" i="26"/>
  <c r="M13" i="26"/>
  <c r="N13" i="26"/>
  <c r="B14" i="26"/>
  <c r="C14" i="26"/>
  <c r="D14" i="26"/>
  <c r="E14" i="26"/>
  <c r="S15" i="26" s="1"/>
  <c r="F14" i="26"/>
  <c r="G14" i="26"/>
  <c r="H14" i="26"/>
  <c r="I14" i="26"/>
  <c r="J14" i="26"/>
  <c r="K14" i="26"/>
  <c r="L14" i="26"/>
  <c r="M14" i="26"/>
  <c r="N14" i="26"/>
  <c r="B15" i="26"/>
  <c r="C15" i="26"/>
  <c r="D15" i="26"/>
  <c r="E15" i="26"/>
  <c r="S16" i="26" s="1"/>
  <c r="F15" i="26"/>
  <c r="G15" i="26"/>
  <c r="H15" i="26"/>
  <c r="I15" i="26"/>
  <c r="J15" i="26"/>
  <c r="K15" i="26"/>
  <c r="L15" i="26"/>
  <c r="M15" i="26"/>
  <c r="N15" i="26"/>
  <c r="B16" i="26"/>
  <c r="C16" i="26"/>
  <c r="D16" i="26"/>
  <c r="E16" i="26"/>
  <c r="F16" i="26"/>
  <c r="G16" i="26"/>
  <c r="H16" i="26"/>
  <c r="I16" i="26"/>
  <c r="J16" i="26"/>
  <c r="K16" i="26"/>
  <c r="L16" i="26"/>
  <c r="M16" i="26"/>
  <c r="N16" i="26"/>
  <c r="B17" i="26"/>
  <c r="C17" i="26"/>
  <c r="D17" i="26"/>
  <c r="E17" i="26"/>
  <c r="S19" i="26" s="1"/>
  <c r="F17" i="26"/>
  <c r="G17" i="26"/>
  <c r="H17" i="26"/>
  <c r="I17" i="26"/>
  <c r="J17" i="26"/>
  <c r="K17" i="26"/>
  <c r="L17" i="26"/>
  <c r="M17" i="26"/>
  <c r="N17" i="26"/>
  <c r="B18" i="26"/>
  <c r="C18" i="26"/>
  <c r="D18" i="26"/>
  <c r="E18" i="26"/>
  <c r="S20" i="26" s="1"/>
  <c r="F18" i="26"/>
  <c r="G18" i="26"/>
  <c r="H18" i="26"/>
  <c r="I18" i="26"/>
  <c r="J18" i="26"/>
  <c r="K18" i="26"/>
  <c r="L18" i="26"/>
  <c r="M18" i="26"/>
  <c r="N18" i="26"/>
  <c r="B21" i="26"/>
  <c r="C21" i="26"/>
  <c r="D21" i="26"/>
  <c r="E21" i="26"/>
  <c r="F21" i="26"/>
  <c r="G21" i="26"/>
  <c r="H21" i="26"/>
  <c r="I21" i="26"/>
  <c r="J21" i="26"/>
  <c r="K21" i="26"/>
  <c r="L21" i="26"/>
  <c r="M21" i="26"/>
  <c r="N21" i="26"/>
  <c r="P21" i="26" l="1"/>
  <c r="Q22" i="26"/>
  <c r="Q21" i="26"/>
  <c r="P22" i="26"/>
  <c r="R22" i="26"/>
  <c r="R21" i="26"/>
  <c r="Q20" i="26"/>
  <c r="P16" i="26"/>
  <c r="Q8" i="26"/>
  <c r="R19" i="26"/>
  <c r="Q10" i="26"/>
  <c r="P20" i="26"/>
  <c r="P19" i="26"/>
  <c r="P9" i="26"/>
  <c r="R20" i="26"/>
  <c r="Q16" i="26"/>
  <c r="P15" i="26"/>
  <c r="R10" i="26"/>
  <c r="R13" i="26"/>
  <c r="Q19" i="26"/>
  <c r="R16" i="26"/>
  <c r="R15" i="26"/>
  <c r="P8" i="26"/>
  <c r="Q6" i="26"/>
  <c r="P13" i="26"/>
  <c r="R11" i="26"/>
  <c r="Q15" i="26"/>
  <c r="P11" i="26"/>
  <c r="R9" i="26"/>
  <c r="Q13" i="26"/>
  <c r="P12" i="26"/>
  <c r="Q11" i="26"/>
  <c r="Q7" i="26"/>
  <c r="R6" i="26"/>
  <c r="Q12" i="26"/>
  <c r="R7" i="26"/>
  <c r="P7" i="26"/>
  <c r="B22" i="26"/>
  <c r="E22" i="26"/>
  <c r="S24" i="26" s="1"/>
  <c r="R12" i="26"/>
  <c r="P10" i="26"/>
  <c r="D22" i="26"/>
  <c r="I22" i="26"/>
  <c r="P6" i="26"/>
  <c r="C22" i="26"/>
  <c r="N22" i="26"/>
  <c r="M22" i="26"/>
  <c r="L22" i="26"/>
  <c r="J22" i="26"/>
  <c r="K22" i="26"/>
  <c r="H22" i="26"/>
  <c r="G22" i="26"/>
  <c r="Q9" i="26"/>
  <c r="F22" i="26"/>
  <c r="R8" i="26"/>
  <c r="Q5" i="26"/>
  <c r="P5" i="26"/>
  <c r="R5" i="26"/>
  <c r="S5" i="26"/>
  <c r="S14" i="26" s="1"/>
  <c r="I28" i="2"/>
  <c r="D27" i="2"/>
  <c r="D27" i="28"/>
  <c r="D27" i="27"/>
  <c r="D27" i="23"/>
  <c r="D27" i="6"/>
  <c r="I28" i="20"/>
  <c r="D27" i="20"/>
  <c r="D27" i="19"/>
  <c r="D27" i="16"/>
  <c r="D27" i="18"/>
  <c r="D27" i="17"/>
  <c r="D27" i="15"/>
  <c r="D27" i="14"/>
  <c r="D27" i="13"/>
  <c r="D27" i="11"/>
  <c r="D27" i="12"/>
  <c r="D27" i="3"/>
  <c r="D27" i="4"/>
  <c r="D28" i="28"/>
  <c r="C28" i="28"/>
  <c r="A28" i="28"/>
  <c r="D26" i="28"/>
  <c r="D25" i="28"/>
  <c r="D24" i="28"/>
  <c r="D23" i="28"/>
  <c r="D22" i="28"/>
  <c r="D21" i="28"/>
  <c r="H16" i="28"/>
  <c r="G16" i="28"/>
  <c r="F16" i="28"/>
  <c r="E16" i="28"/>
  <c r="C16" i="28"/>
  <c r="D15" i="28"/>
  <c r="D14" i="28"/>
  <c r="D13" i="28"/>
  <c r="D12" i="28"/>
  <c r="D16" i="28" s="1"/>
  <c r="F4" i="28"/>
  <c r="A4" i="28"/>
  <c r="F3" i="28"/>
  <c r="F2" i="28"/>
  <c r="D2" i="28"/>
  <c r="C2" i="28"/>
  <c r="A2" i="28"/>
  <c r="D28" i="27"/>
  <c r="C28" i="27"/>
  <c r="A28" i="27"/>
  <c r="D26" i="27"/>
  <c r="D25" i="27"/>
  <c r="D24" i="27"/>
  <c r="D23" i="27"/>
  <c r="D22" i="27"/>
  <c r="D21" i="27"/>
  <c r="H16" i="27"/>
  <c r="G16" i="27"/>
  <c r="F16" i="27"/>
  <c r="E16" i="27"/>
  <c r="C16" i="27"/>
  <c r="D15" i="27"/>
  <c r="D14" i="27"/>
  <c r="D16" i="27" s="1"/>
  <c r="D13" i="27"/>
  <c r="D12" i="27"/>
  <c r="F4" i="27"/>
  <c r="A4" i="27"/>
  <c r="F3" i="27"/>
  <c r="F2" i="27"/>
  <c r="D2" i="27"/>
  <c r="C2" i="27"/>
  <c r="A2" i="27"/>
  <c r="Q24" i="26" l="1"/>
  <c r="P24" i="26"/>
  <c r="R24" i="26"/>
  <c r="P14" i="26"/>
  <c r="Q14" i="26"/>
  <c r="R14" i="26"/>
  <c r="E12" i="21"/>
  <c r="E25" i="21"/>
  <c r="F25" i="21" l="1"/>
  <c r="G25" i="21"/>
  <c r="H25" i="21"/>
  <c r="I25" i="21"/>
  <c r="W57" i="26"/>
  <c r="S49" i="26"/>
  <c r="T49" i="26"/>
  <c r="S50" i="26"/>
  <c r="T50" i="26"/>
  <c r="S51" i="26"/>
  <c r="T51" i="26"/>
  <c r="S52" i="26"/>
  <c r="T52" i="26"/>
  <c r="S53" i="26"/>
  <c r="T53" i="26"/>
  <c r="S54" i="26"/>
  <c r="T54" i="26"/>
  <c r="S55" i="26"/>
  <c r="T55" i="26"/>
  <c r="S56" i="26"/>
  <c r="T56" i="26"/>
  <c r="S57" i="26"/>
  <c r="T57" i="26"/>
  <c r="S58" i="26"/>
  <c r="T58" i="26"/>
  <c r="S59" i="26"/>
  <c r="T59" i="26"/>
  <c r="S60" i="26"/>
  <c r="T60" i="26"/>
  <c r="S61" i="26"/>
  <c r="T61" i="26"/>
  <c r="S62" i="26"/>
  <c r="T62" i="26"/>
  <c r="S65" i="26"/>
  <c r="T65" i="26"/>
  <c r="R65" i="26"/>
  <c r="R62" i="26"/>
  <c r="R61" i="26"/>
  <c r="R60" i="26"/>
  <c r="R59" i="26"/>
  <c r="R58" i="26"/>
  <c r="R57" i="26"/>
  <c r="R56" i="26"/>
  <c r="R55" i="26"/>
  <c r="R54" i="26"/>
  <c r="R53" i="26"/>
  <c r="R52" i="26"/>
  <c r="R51" i="26"/>
  <c r="R50" i="26"/>
  <c r="R49" i="26"/>
  <c r="Q65" i="26"/>
  <c r="Q62" i="26"/>
  <c r="Q61" i="26"/>
  <c r="Q60" i="26"/>
  <c r="Q59" i="26"/>
  <c r="Q58" i="26"/>
  <c r="Q57" i="26"/>
  <c r="Q56" i="26"/>
  <c r="Q55" i="26"/>
  <c r="Q54" i="26"/>
  <c r="Q53" i="26"/>
  <c r="Q52" i="26"/>
  <c r="Q51" i="26"/>
  <c r="Q50" i="26"/>
  <c r="Q49" i="26"/>
  <c r="N49" i="26"/>
  <c r="O49" i="26"/>
  <c r="N50" i="26"/>
  <c r="O50" i="26"/>
  <c r="N51" i="26"/>
  <c r="O51" i="26"/>
  <c r="N52" i="26"/>
  <c r="O52" i="26"/>
  <c r="N53" i="26"/>
  <c r="O53" i="26"/>
  <c r="N54" i="26"/>
  <c r="O54" i="26"/>
  <c r="N55" i="26"/>
  <c r="O55" i="26"/>
  <c r="N56" i="26"/>
  <c r="O56" i="26"/>
  <c r="N57" i="26"/>
  <c r="O57" i="26"/>
  <c r="N58" i="26"/>
  <c r="O58" i="26"/>
  <c r="N59" i="26"/>
  <c r="O59" i="26"/>
  <c r="N60" i="26"/>
  <c r="O60" i="26"/>
  <c r="N61" i="26"/>
  <c r="O61" i="26"/>
  <c r="N62" i="26"/>
  <c r="O62" i="26"/>
  <c r="N65" i="26"/>
  <c r="O65" i="26"/>
  <c r="M65" i="26"/>
  <c r="M62" i="26"/>
  <c r="M61" i="26"/>
  <c r="M60" i="26"/>
  <c r="M59" i="26"/>
  <c r="M58" i="26"/>
  <c r="M57" i="26"/>
  <c r="M56" i="26"/>
  <c r="M55" i="26"/>
  <c r="M54" i="26"/>
  <c r="M53" i="26"/>
  <c r="M52" i="26"/>
  <c r="M51" i="26"/>
  <c r="M50" i="26"/>
  <c r="M49" i="26"/>
  <c r="L65" i="26"/>
  <c r="L62" i="26"/>
  <c r="L61" i="26"/>
  <c r="L60" i="26"/>
  <c r="L59" i="26"/>
  <c r="L58" i="26"/>
  <c r="L57" i="26"/>
  <c r="L56" i="26"/>
  <c r="L55" i="26"/>
  <c r="L54" i="26"/>
  <c r="L53" i="26"/>
  <c r="L52" i="26"/>
  <c r="L51" i="26"/>
  <c r="L50" i="26"/>
  <c r="L49" i="26"/>
  <c r="D25" i="2"/>
  <c r="D26" i="2"/>
  <c r="D25" i="23"/>
  <c r="D26" i="23"/>
  <c r="D25" i="6"/>
  <c r="D26" i="6"/>
  <c r="D25" i="20"/>
  <c r="D26" i="20"/>
  <c r="D25" i="19"/>
  <c r="D26" i="19"/>
  <c r="D25" i="16"/>
  <c r="D26" i="16"/>
  <c r="D25" i="18"/>
  <c r="D26" i="18"/>
  <c r="D25" i="17"/>
  <c r="D26" i="17"/>
  <c r="D25" i="15"/>
  <c r="D26" i="15"/>
  <c r="D25" i="13"/>
  <c r="D26" i="13"/>
  <c r="D25" i="11"/>
  <c r="D26" i="11"/>
  <c r="D25" i="12"/>
  <c r="D26" i="12"/>
  <c r="D25" i="3"/>
  <c r="D26" i="3"/>
  <c r="D25" i="4"/>
  <c r="D26" i="4"/>
  <c r="D25" i="14"/>
  <c r="D26" i="14"/>
  <c r="O66" i="26" l="1"/>
  <c r="N66" i="26"/>
  <c r="T66" i="26"/>
  <c r="W66" i="26"/>
  <c r="S66" i="26"/>
  <c r="X66" i="26"/>
  <c r="Y66" i="26"/>
  <c r="D25" i="21"/>
  <c r="V66" i="26"/>
  <c r="R66" i="26"/>
  <c r="Q66" i="26"/>
  <c r="M66" i="26"/>
  <c r="L66" i="26"/>
  <c r="H65" i="26"/>
  <c r="I65" i="26"/>
  <c r="J65" i="26"/>
  <c r="H62" i="26"/>
  <c r="I62" i="26"/>
  <c r="J62" i="26"/>
  <c r="H61" i="26"/>
  <c r="I61" i="26"/>
  <c r="J61" i="26"/>
  <c r="H60" i="26"/>
  <c r="I60" i="26"/>
  <c r="J60" i="26"/>
  <c r="H59" i="26"/>
  <c r="I59" i="26"/>
  <c r="J59" i="26"/>
  <c r="H58" i="26"/>
  <c r="I58" i="26"/>
  <c r="J58" i="26"/>
  <c r="H57" i="26"/>
  <c r="I57" i="26"/>
  <c r="J57" i="26"/>
  <c r="H56" i="26"/>
  <c r="I56" i="26"/>
  <c r="J56" i="26"/>
  <c r="H55" i="26"/>
  <c r="I55" i="26"/>
  <c r="J55" i="26"/>
  <c r="H54" i="26"/>
  <c r="I54" i="26"/>
  <c r="J54" i="26"/>
  <c r="H53" i="26"/>
  <c r="I53" i="26"/>
  <c r="J53" i="26"/>
  <c r="H52" i="26"/>
  <c r="I52" i="26"/>
  <c r="J52" i="26"/>
  <c r="G65" i="26"/>
  <c r="G62" i="26"/>
  <c r="G61" i="26"/>
  <c r="G60" i="26"/>
  <c r="G59" i="26"/>
  <c r="G58" i="26"/>
  <c r="G57" i="26"/>
  <c r="G56" i="26"/>
  <c r="G55" i="26"/>
  <c r="G54" i="26"/>
  <c r="G53" i="26"/>
  <c r="G52" i="26"/>
  <c r="H51" i="26"/>
  <c r="I51" i="26"/>
  <c r="J51" i="26"/>
  <c r="G51" i="26"/>
  <c r="H50" i="26"/>
  <c r="I50" i="26"/>
  <c r="J50" i="26"/>
  <c r="G50" i="26"/>
  <c r="H49" i="26"/>
  <c r="I49" i="26"/>
  <c r="J49" i="26"/>
  <c r="G49" i="26"/>
  <c r="J43" i="26"/>
  <c r="K43" i="26"/>
  <c r="L43" i="26"/>
  <c r="I43" i="26"/>
  <c r="J40" i="26"/>
  <c r="K40" i="26"/>
  <c r="L40" i="26"/>
  <c r="I40" i="26"/>
  <c r="J39" i="26"/>
  <c r="K39" i="26"/>
  <c r="L39" i="26"/>
  <c r="I39" i="26"/>
  <c r="J38" i="26"/>
  <c r="K38" i="26"/>
  <c r="L38" i="26"/>
  <c r="I38" i="26"/>
  <c r="J37" i="26"/>
  <c r="K37" i="26"/>
  <c r="L37" i="26"/>
  <c r="I37" i="26"/>
  <c r="J36" i="26"/>
  <c r="K36" i="26"/>
  <c r="L36" i="26"/>
  <c r="I36" i="26"/>
  <c r="J35" i="26"/>
  <c r="K35" i="26"/>
  <c r="L35" i="26"/>
  <c r="I35" i="26"/>
  <c r="J34" i="26"/>
  <c r="K34" i="26"/>
  <c r="L34" i="26"/>
  <c r="I34" i="26"/>
  <c r="J33" i="26"/>
  <c r="K33" i="26"/>
  <c r="L33" i="26"/>
  <c r="I33" i="26"/>
  <c r="J32" i="26"/>
  <c r="K32" i="26"/>
  <c r="L32" i="26"/>
  <c r="I32" i="26"/>
  <c r="J31" i="26"/>
  <c r="K31" i="26"/>
  <c r="L31" i="26"/>
  <c r="I31" i="26"/>
  <c r="J30" i="26"/>
  <c r="K30" i="26"/>
  <c r="L30" i="26"/>
  <c r="I30" i="26"/>
  <c r="J29" i="26"/>
  <c r="K29" i="26"/>
  <c r="L29" i="26"/>
  <c r="I29" i="26"/>
  <c r="J28" i="26"/>
  <c r="K28" i="26"/>
  <c r="L28" i="26"/>
  <c r="I28" i="26"/>
  <c r="J27" i="26"/>
  <c r="K27" i="26"/>
  <c r="L27" i="26"/>
  <c r="I27" i="26"/>
  <c r="I25" i="20" l="1"/>
  <c r="I25" i="2"/>
  <c r="B27" i="26"/>
  <c r="C27" i="26"/>
  <c r="D27" i="26"/>
  <c r="E27" i="26"/>
  <c r="C16" i="11" l="1"/>
  <c r="D13" i="4" l="1"/>
  <c r="C28" i="2" l="1"/>
  <c r="A28" i="2"/>
  <c r="C28" i="23"/>
  <c r="A28" i="23"/>
  <c r="C28" i="6"/>
  <c r="A28" i="6"/>
  <c r="C28" i="20"/>
  <c r="A28" i="20"/>
  <c r="C28" i="19"/>
  <c r="A28" i="19"/>
  <c r="C28" i="16"/>
  <c r="A28" i="16"/>
  <c r="C28" i="18"/>
  <c r="A28" i="18"/>
  <c r="C28" i="17"/>
  <c r="A28" i="17"/>
  <c r="C28" i="15"/>
  <c r="A28" i="15"/>
  <c r="C28" i="14"/>
  <c r="A28" i="14"/>
  <c r="C28" i="13"/>
  <c r="A28" i="13"/>
  <c r="C28" i="11"/>
  <c r="A28" i="11"/>
  <c r="C28" i="12"/>
  <c r="A28" i="12"/>
  <c r="C28" i="3"/>
  <c r="A28" i="3"/>
  <c r="F3" i="23" l="1"/>
  <c r="F2" i="23"/>
  <c r="F3" i="6"/>
  <c r="F2" i="6"/>
  <c r="F11" i="21" l="1"/>
  <c r="G11" i="21"/>
  <c r="H11" i="21"/>
  <c r="I11" i="21"/>
  <c r="F12" i="21"/>
  <c r="G12" i="21"/>
  <c r="H12" i="21"/>
  <c r="F13" i="21"/>
  <c r="G13" i="21"/>
  <c r="H13" i="21"/>
  <c r="F14" i="21"/>
  <c r="G14" i="21"/>
  <c r="H14" i="21"/>
  <c r="F21" i="21"/>
  <c r="G21" i="21"/>
  <c r="H21" i="21"/>
  <c r="I21" i="21"/>
  <c r="F22" i="21"/>
  <c r="G22" i="21"/>
  <c r="H22" i="21"/>
  <c r="I22" i="21"/>
  <c r="F23" i="21"/>
  <c r="G23" i="21"/>
  <c r="H23" i="21"/>
  <c r="I23" i="21"/>
  <c r="F24" i="21"/>
  <c r="G24" i="21"/>
  <c r="H24" i="21"/>
  <c r="I24" i="21"/>
  <c r="F26" i="21"/>
  <c r="G26" i="21"/>
  <c r="H26" i="21"/>
  <c r="I26" i="21"/>
  <c r="F28" i="21"/>
  <c r="G28" i="21"/>
  <c r="H28" i="21"/>
  <c r="I28" i="21"/>
  <c r="J26" i="21" l="1"/>
  <c r="J24" i="21"/>
  <c r="J23" i="21"/>
  <c r="J22" i="21"/>
  <c r="J21" i="21"/>
  <c r="J15" i="21"/>
  <c r="H16" i="2"/>
  <c r="G16" i="2"/>
  <c r="F16" i="2"/>
  <c r="E16" i="2"/>
  <c r="H16" i="23"/>
  <c r="G16" i="23"/>
  <c r="F16" i="23"/>
  <c r="E16" i="23"/>
  <c r="H16" i="6"/>
  <c r="G16" i="6"/>
  <c r="F16" i="6"/>
  <c r="E16" i="6"/>
  <c r="H16" i="20"/>
  <c r="G16" i="20"/>
  <c r="F16" i="20"/>
  <c r="E16" i="20"/>
  <c r="H16" i="19"/>
  <c r="G16" i="19"/>
  <c r="F16" i="19"/>
  <c r="E16" i="19"/>
  <c r="H16" i="16"/>
  <c r="G16" i="16"/>
  <c r="F16" i="16"/>
  <c r="E16" i="16"/>
  <c r="H16" i="18"/>
  <c r="G16" i="18"/>
  <c r="F16" i="18"/>
  <c r="E16" i="18"/>
  <c r="H16" i="17"/>
  <c r="G16" i="17"/>
  <c r="F16" i="17"/>
  <c r="E16" i="17"/>
  <c r="H16" i="15"/>
  <c r="G16" i="15"/>
  <c r="F16" i="15"/>
  <c r="E16" i="15"/>
  <c r="H16" i="14"/>
  <c r="G16" i="14"/>
  <c r="F16" i="14"/>
  <c r="E16" i="14"/>
  <c r="H16" i="13"/>
  <c r="G16" i="13"/>
  <c r="F16" i="13"/>
  <c r="E16" i="13"/>
  <c r="H16" i="11"/>
  <c r="G16" i="11"/>
  <c r="F16" i="11"/>
  <c r="E16" i="11"/>
  <c r="H16" i="12"/>
  <c r="G16" i="12"/>
  <c r="F16" i="12"/>
  <c r="E16" i="12"/>
  <c r="H16" i="3"/>
  <c r="G16" i="3"/>
  <c r="F16" i="3"/>
  <c r="E16" i="3"/>
  <c r="E65" i="26"/>
  <c r="E62" i="26"/>
  <c r="E61" i="26"/>
  <c r="E60" i="26"/>
  <c r="E59" i="26"/>
  <c r="E58" i="26"/>
  <c r="E57" i="26"/>
  <c r="E56" i="26"/>
  <c r="E55" i="26"/>
  <c r="E54" i="26"/>
  <c r="E53" i="26"/>
  <c r="E52" i="26"/>
  <c r="E51" i="26"/>
  <c r="E50" i="26"/>
  <c r="E49" i="26"/>
  <c r="D65" i="26"/>
  <c r="D62" i="26"/>
  <c r="D61" i="26"/>
  <c r="D60" i="26"/>
  <c r="D59" i="26"/>
  <c r="D58" i="26"/>
  <c r="D57" i="26"/>
  <c r="D56" i="26"/>
  <c r="D55" i="26"/>
  <c r="D54" i="26"/>
  <c r="D53" i="26"/>
  <c r="D52" i="26"/>
  <c r="D51" i="26"/>
  <c r="D50" i="26"/>
  <c r="D49" i="26"/>
  <c r="C65" i="26"/>
  <c r="C62" i="26"/>
  <c r="C61" i="26"/>
  <c r="C60" i="26"/>
  <c r="C59" i="26"/>
  <c r="C58" i="26"/>
  <c r="C57" i="26"/>
  <c r="C56" i="26"/>
  <c r="C55" i="26"/>
  <c r="C54" i="26"/>
  <c r="C53" i="26"/>
  <c r="C52" i="26"/>
  <c r="C51" i="26"/>
  <c r="C50" i="26"/>
  <c r="C49" i="26"/>
  <c r="B65" i="26"/>
  <c r="B62" i="26"/>
  <c r="B61" i="26"/>
  <c r="B60" i="26"/>
  <c r="B59" i="26"/>
  <c r="B58" i="26"/>
  <c r="B57" i="26"/>
  <c r="B56" i="26"/>
  <c r="B55" i="26"/>
  <c r="B54" i="26"/>
  <c r="B53" i="26"/>
  <c r="B52" i="26"/>
  <c r="B51" i="26"/>
  <c r="B50" i="26"/>
  <c r="B49" i="26"/>
  <c r="C16" i="23"/>
  <c r="A4" i="23"/>
  <c r="D2" i="23"/>
  <c r="C2" i="23"/>
  <c r="A2" i="23"/>
  <c r="C16" i="6"/>
  <c r="A4" i="6"/>
  <c r="D2" i="6"/>
  <c r="C2" i="6"/>
  <c r="A2" i="6"/>
  <c r="C16" i="20"/>
  <c r="C16" i="19"/>
  <c r="C16" i="16"/>
  <c r="C16" i="18"/>
  <c r="J66" i="26" l="1"/>
  <c r="C66" i="26"/>
  <c r="E66" i="26"/>
  <c r="D66" i="26"/>
  <c r="I66" i="26"/>
  <c r="G66" i="26"/>
  <c r="H66" i="26"/>
  <c r="B66" i="26"/>
  <c r="C16" i="17"/>
  <c r="C16" i="15"/>
  <c r="C16" i="14"/>
  <c r="C16" i="13"/>
  <c r="C16" i="12"/>
  <c r="C16" i="3"/>
  <c r="N1" i="26"/>
  <c r="H1" i="26"/>
  <c r="A4" i="3" l="1"/>
  <c r="A4" i="12" s="1"/>
  <c r="A4" i="11" s="1"/>
  <c r="A4" i="13" s="1"/>
  <c r="A4" i="14" s="1"/>
  <c r="A4" i="15" s="1"/>
  <c r="A4" i="17" s="1"/>
  <c r="A4" i="18" s="1"/>
  <c r="A4" i="16" s="1"/>
  <c r="A4" i="19" s="1"/>
  <c r="A4" i="20" s="1"/>
  <c r="A4" i="2" s="1"/>
  <c r="F3" i="3"/>
  <c r="F3" i="12" s="1"/>
  <c r="F3" i="11" s="1"/>
  <c r="F3" i="13" s="1"/>
  <c r="F3" i="14" s="1"/>
  <c r="F3" i="15" s="1"/>
  <c r="F3" i="17" s="1"/>
  <c r="F3" i="18" s="1"/>
  <c r="F3" i="16" s="1"/>
  <c r="F3" i="19" s="1"/>
  <c r="F2" i="3"/>
  <c r="F2" i="12" s="1"/>
  <c r="F2" i="11" s="1"/>
  <c r="F2" i="13" s="1"/>
  <c r="F2" i="14" s="1"/>
  <c r="F2" i="15" s="1"/>
  <c r="F2" i="17" s="1"/>
  <c r="F2" i="18" s="1"/>
  <c r="F2" i="16" s="1"/>
  <c r="F2" i="19" s="1"/>
  <c r="D2" i="3"/>
  <c r="D2" i="12" s="1"/>
  <c r="D2" i="11" s="1"/>
  <c r="D2" i="13" s="1"/>
  <c r="D2" i="14" s="1"/>
  <c r="D2" i="15" s="1"/>
  <c r="D2" i="17" s="1"/>
  <c r="D2" i="18" s="1"/>
  <c r="D2" i="16" s="1"/>
  <c r="D2" i="19" s="1"/>
  <c r="D2" i="20" s="1"/>
  <c r="D2" i="2" s="1"/>
  <c r="C2" i="3"/>
  <c r="C2" i="12" s="1"/>
  <c r="C2" i="11" s="1"/>
  <c r="C2" i="13" s="1"/>
  <c r="C2" i="14" s="1"/>
  <c r="C2" i="15" s="1"/>
  <c r="C2" i="17" s="1"/>
  <c r="C2" i="18" s="1"/>
  <c r="C2" i="16" s="1"/>
  <c r="C2" i="19" s="1"/>
  <c r="C2" i="20" s="1"/>
  <c r="C2" i="2" s="1"/>
  <c r="A2" i="3"/>
  <c r="A2" i="12" s="1"/>
  <c r="A2" i="11" s="1"/>
  <c r="A2" i="13" s="1"/>
  <c r="A2" i="14" s="1"/>
  <c r="A2" i="15" s="1"/>
  <c r="A2" i="17" s="1"/>
  <c r="A2" i="18" s="1"/>
  <c r="A2" i="16" s="1"/>
  <c r="A2" i="19" s="1"/>
  <c r="A2" i="20" s="1"/>
  <c r="A2" i="2" s="1"/>
  <c r="D28" i="11"/>
  <c r="D24" i="11"/>
  <c r="D23" i="11"/>
  <c r="D22" i="11"/>
  <c r="D21" i="11"/>
  <c r="D15" i="11"/>
  <c r="D14" i="11"/>
  <c r="D13" i="11"/>
  <c r="D12" i="11"/>
  <c r="D16" i="11" s="1"/>
  <c r="D28" i="13"/>
  <c r="D24" i="13"/>
  <c r="D23" i="13"/>
  <c r="D22" i="13"/>
  <c r="D21" i="13"/>
  <c r="D15" i="13"/>
  <c r="D14" i="13"/>
  <c r="D13" i="13"/>
  <c r="D12" i="13"/>
  <c r="D16" i="13" s="1"/>
  <c r="D28" i="12"/>
  <c r="D24" i="12"/>
  <c r="D23" i="12"/>
  <c r="D22" i="12"/>
  <c r="D21" i="12"/>
  <c r="D15" i="12"/>
  <c r="D14" i="12"/>
  <c r="D13" i="12"/>
  <c r="D12" i="12"/>
  <c r="D28" i="23"/>
  <c r="D24" i="23"/>
  <c r="D23" i="23"/>
  <c r="D22" i="23"/>
  <c r="D21" i="23"/>
  <c r="D15" i="23"/>
  <c r="D14" i="23"/>
  <c r="D13" i="23"/>
  <c r="D12" i="23"/>
  <c r="D28" i="6"/>
  <c r="D24" i="6"/>
  <c r="D23" i="6"/>
  <c r="D22" i="6"/>
  <c r="D21" i="6"/>
  <c r="D15" i="6"/>
  <c r="D14" i="6"/>
  <c r="D13" i="6"/>
  <c r="D12" i="6"/>
  <c r="D28" i="19"/>
  <c r="D24" i="19"/>
  <c r="D23" i="19"/>
  <c r="D22" i="19"/>
  <c r="D21" i="19"/>
  <c r="D15" i="19"/>
  <c r="D14" i="19"/>
  <c r="D13" i="19"/>
  <c r="D12" i="19"/>
  <c r="D28" i="16"/>
  <c r="D24" i="16"/>
  <c r="D23" i="16"/>
  <c r="D22" i="16"/>
  <c r="D21" i="16"/>
  <c r="D15" i="16"/>
  <c r="D14" i="16"/>
  <c r="D13" i="16"/>
  <c r="D12" i="16"/>
  <c r="D28" i="18"/>
  <c r="D24" i="18"/>
  <c r="D23" i="18"/>
  <c r="D22" i="18"/>
  <c r="D21" i="18"/>
  <c r="D15" i="18"/>
  <c r="D14" i="18"/>
  <c r="D13" i="18"/>
  <c r="D12" i="18"/>
  <c r="D28" i="17"/>
  <c r="D24" i="17"/>
  <c r="D23" i="17"/>
  <c r="D22" i="17"/>
  <c r="D21" i="17"/>
  <c r="D15" i="17"/>
  <c r="D14" i="17"/>
  <c r="D13" i="17"/>
  <c r="D12" i="17"/>
  <c r="D28" i="15"/>
  <c r="D24" i="15"/>
  <c r="D23" i="15"/>
  <c r="D22" i="15"/>
  <c r="D21" i="15"/>
  <c r="D15" i="15"/>
  <c r="D14" i="15"/>
  <c r="D13" i="15"/>
  <c r="D12" i="15"/>
  <c r="D28" i="14"/>
  <c r="D24" i="14"/>
  <c r="D23" i="14"/>
  <c r="D22" i="14"/>
  <c r="D21" i="14"/>
  <c r="D15" i="14"/>
  <c r="D14" i="14"/>
  <c r="D13" i="14"/>
  <c r="D12" i="14"/>
  <c r="D28" i="3"/>
  <c r="D24" i="3"/>
  <c r="D23" i="3"/>
  <c r="D22" i="3"/>
  <c r="D21" i="3"/>
  <c r="D15" i="3"/>
  <c r="D14" i="3"/>
  <c r="D13" i="3"/>
  <c r="D12" i="3"/>
  <c r="D16" i="3" l="1"/>
  <c r="D16" i="14"/>
  <c r="D16" i="15"/>
  <c r="D16" i="18"/>
  <c r="D16" i="23"/>
  <c r="D16" i="16"/>
  <c r="D16" i="17"/>
  <c r="D16" i="6"/>
  <c r="D16" i="19"/>
  <c r="D16" i="12"/>
  <c r="E43" i="26"/>
  <c r="E40" i="26"/>
  <c r="E39" i="26"/>
  <c r="E38" i="26"/>
  <c r="E37" i="26"/>
  <c r="E36" i="26"/>
  <c r="E35" i="26"/>
  <c r="E34" i="26"/>
  <c r="E33" i="26"/>
  <c r="E32" i="26"/>
  <c r="E31" i="26"/>
  <c r="E30" i="26"/>
  <c r="E29" i="26"/>
  <c r="E28" i="26"/>
  <c r="D43" i="26"/>
  <c r="D40" i="26"/>
  <c r="D39" i="26"/>
  <c r="D38" i="26"/>
  <c r="D37" i="26"/>
  <c r="D36" i="26"/>
  <c r="D35" i="26"/>
  <c r="D34" i="26"/>
  <c r="D33" i="26"/>
  <c r="D32" i="26"/>
  <c r="D31" i="26"/>
  <c r="D30" i="26"/>
  <c r="D29" i="26"/>
  <c r="D28" i="26"/>
  <c r="C43" i="26"/>
  <c r="C40" i="26"/>
  <c r="C39" i="26"/>
  <c r="C38" i="26"/>
  <c r="C37" i="26"/>
  <c r="C36" i="26"/>
  <c r="C35" i="26"/>
  <c r="C34" i="26"/>
  <c r="C33" i="26"/>
  <c r="C32" i="26"/>
  <c r="C31" i="26"/>
  <c r="C30" i="26"/>
  <c r="C29" i="26"/>
  <c r="C28" i="26"/>
  <c r="B43" i="26"/>
  <c r="B40" i="26"/>
  <c r="B39" i="26"/>
  <c r="B38" i="26"/>
  <c r="B37" i="26"/>
  <c r="B36" i="26"/>
  <c r="B35" i="26"/>
  <c r="B34" i="26"/>
  <c r="B33" i="26"/>
  <c r="B32" i="26"/>
  <c r="B31" i="26"/>
  <c r="B30" i="26"/>
  <c r="B29" i="26"/>
  <c r="B28" i="26"/>
  <c r="S23" i="26"/>
  <c r="S17" i="26"/>
  <c r="Q17" i="26" l="1"/>
  <c r="P17" i="26"/>
  <c r="R17" i="26"/>
  <c r="Q23" i="26"/>
  <c r="P23" i="26"/>
  <c r="R23" i="26"/>
  <c r="S18" i="26"/>
  <c r="D22" i="21"/>
  <c r="E22" i="21" s="1"/>
  <c r="L44" i="26"/>
  <c r="K44" i="26"/>
  <c r="J44" i="26"/>
  <c r="I44" i="26"/>
  <c r="E44" i="26"/>
  <c r="D44" i="26"/>
  <c r="C44" i="26"/>
  <c r="B44" i="26"/>
  <c r="Q18" i="26" l="1"/>
  <c r="P18" i="26"/>
  <c r="M38" i="26"/>
  <c r="F38" i="26"/>
  <c r="R18" i="26"/>
  <c r="F4" i="21"/>
  <c r="B4" i="21"/>
  <c r="D28" i="20"/>
  <c r="D28" i="2"/>
  <c r="D28" i="4"/>
  <c r="D24" i="4"/>
  <c r="J28" i="21"/>
  <c r="F2" i="20"/>
  <c r="F2" i="2" s="1"/>
  <c r="F3" i="20"/>
  <c r="F3" i="2" s="1"/>
  <c r="G16" i="4"/>
  <c r="C15" i="21"/>
  <c r="L10" i="21" s="1"/>
  <c r="D4" i="21"/>
  <c r="C4" i="21"/>
  <c r="D24" i="20"/>
  <c r="D23" i="20"/>
  <c r="D22" i="20"/>
  <c r="D21" i="20"/>
  <c r="D15" i="20"/>
  <c r="D14" i="20"/>
  <c r="D13" i="20"/>
  <c r="D12" i="20"/>
  <c r="D16" i="20" s="1"/>
  <c r="H16" i="4"/>
  <c r="D24" i="2"/>
  <c r="D23" i="2"/>
  <c r="D22" i="2"/>
  <c r="D21" i="2"/>
  <c r="D12" i="2"/>
  <c r="D13" i="2"/>
  <c r="D14" i="2"/>
  <c r="D15" i="2"/>
  <c r="D12" i="4"/>
  <c r="D14" i="4"/>
  <c r="D15" i="4"/>
  <c r="E16" i="4"/>
  <c r="F16" i="4"/>
  <c r="D21" i="4"/>
  <c r="D22" i="4"/>
  <c r="D23" i="4"/>
  <c r="D24" i="21"/>
  <c r="I22" i="2"/>
  <c r="I24" i="2" l="1"/>
  <c r="M40" i="26"/>
  <c r="I15" i="21"/>
  <c r="I16" i="21" s="1"/>
  <c r="D12" i="21"/>
  <c r="I13" i="20" s="1"/>
  <c r="D28" i="21"/>
  <c r="I24" i="20"/>
  <c r="D26" i="21"/>
  <c r="D23" i="21"/>
  <c r="D21" i="21"/>
  <c r="D13" i="21"/>
  <c r="E13" i="21" s="1"/>
  <c r="E24" i="21"/>
  <c r="G15" i="21"/>
  <c r="G16" i="21" s="1"/>
  <c r="F15" i="21"/>
  <c r="F16" i="21" s="1"/>
  <c r="D16" i="2"/>
  <c r="H15" i="21"/>
  <c r="H16" i="21" s="1"/>
  <c r="D11" i="21"/>
  <c r="I22" i="20"/>
  <c r="D14" i="21"/>
  <c r="E14" i="21" s="1"/>
  <c r="D16" i="4"/>
  <c r="I27" i="20" l="1"/>
  <c r="I27" i="2"/>
  <c r="I14" i="20"/>
  <c r="I13" i="2"/>
  <c r="I21" i="20"/>
  <c r="F40" i="26"/>
  <c r="I21" i="2"/>
  <c r="E28" i="21"/>
  <c r="I26" i="20"/>
  <c r="E26" i="21"/>
  <c r="I23" i="2"/>
  <c r="E23" i="21"/>
  <c r="I23" i="20"/>
  <c r="I14" i="2"/>
  <c r="I26" i="2"/>
  <c r="E21" i="21"/>
  <c r="I12" i="20"/>
  <c r="E11" i="21"/>
  <c r="I15" i="20"/>
  <c r="I12" i="2"/>
  <c r="I15" i="2"/>
  <c r="D15" i="21"/>
  <c r="E15" i="21" l="1"/>
  <c r="S27" i="26"/>
  <c r="I16" i="20"/>
  <c r="I16" i="2"/>
  <c r="F4" i="23"/>
  <c r="F4" i="6"/>
  <c r="F4" i="3"/>
  <c r="F4" i="12" s="1"/>
  <c r="F4" i="11" s="1"/>
  <c r="F4" i="13" s="1"/>
  <c r="F4" i="14" s="1"/>
  <c r="F4" i="15" s="1"/>
  <c r="F4" i="17" s="1"/>
  <c r="F4" i="18" s="1"/>
  <c r="F4" i="16" s="1"/>
  <c r="F4" i="19" s="1"/>
  <c r="F4" i="20" s="1"/>
  <c r="F4" i="2" s="1"/>
  <c r="M44" i="26" l="1"/>
  <c r="F44" i="26" l="1"/>
  <c r="S26" i="26" l="1"/>
  <c r="S28" i="26" s="1"/>
</calcChain>
</file>

<file path=xl/sharedStrings.xml><?xml version="1.0" encoding="utf-8"?>
<sst xmlns="http://schemas.openxmlformats.org/spreadsheetml/2006/main" count="1173" uniqueCount="179">
  <si>
    <t>Agency Number</t>
  </si>
  <si>
    <t>Profile Name</t>
  </si>
  <si>
    <t>Personnel Services</t>
  </si>
  <si>
    <t>Agency Name</t>
  </si>
  <si>
    <t>Profile ID Number</t>
  </si>
  <si>
    <t>Current Net Expenses</t>
  </si>
  <si>
    <t>Program Administration</t>
  </si>
  <si>
    <t>Client Services</t>
  </si>
  <si>
    <t>Nutrition Education</t>
  </si>
  <si>
    <t>Breastfeeding Promotion &amp; Support</t>
  </si>
  <si>
    <t>WIC FMNP</t>
  </si>
  <si>
    <t>WIC BFPC</t>
  </si>
  <si>
    <t>WIC Infrastructure</t>
  </si>
  <si>
    <t>WIC TOTAL</t>
  </si>
  <si>
    <t>WIC Proj #</t>
  </si>
  <si>
    <t>E-Mail</t>
  </si>
  <si>
    <t xml:space="preserve">   Beginning Date:</t>
  </si>
  <si>
    <t xml:space="preserve">   Ending Date:</t>
  </si>
  <si>
    <t>Phone</t>
  </si>
  <si>
    <t>YTD Costs</t>
  </si>
  <si>
    <t xml:space="preserve">Contact: </t>
  </si>
  <si>
    <t>Date Prepared:</t>
  </si>
  <si>
    <t>BUDGET</t>
  </si>
  <si>
    <t>Pct of Budget</t>
  </si>
  <si>
    <t>WIC GRANT</t>
  </si>
  <si>
    <t>COMPARISON OF BUDGET TO YEAR-TO-DATE EXPENSES</t>
  </si>
  <si>
    <t>Year-to-Date  Expenses</t>
  </si>
  <si>
    <t>COMMENTS:</t>
  </si>
  <si>
    <t>OTHER FUNDING-Profile Name</t>
  </si>
  <si>
    <t>FINAL CARS EXPENDITURE REPORT</t>
  </si>
  <si>
    <t>Agency Type</t>
  </si>
  <si>
    <t xml:space="preserve">Check if final report  </t>
  </si>
  <si>
    <t xml:space="preserve">         CARS MONTHLY EXPENDITURE REPORT</t>
  </si>
  <si>
    <t xml:space="preserve">  CARS MONTHLY EXPENDITURE REPORT</t>
  </si>
  <si>
    <t>Agency Name:</t>
  </si>
  <si>
    <t>Project:</t>
  </si>
  <si>
    <t>Breastfeeding Support</t>
  </si>
  <si>
    <t>WIC</t>
  </si>
  <si>
    <t>PS</t>
  </si>
  <si>
    <t>CC</t>
  </si>
  <si>
    <t>OPS</t>
  </si>
  <si>
    <t>IND</t>
  </si>
  <si>
    <t>Jan</t>
  </si>
  <si>
    <t>Feb</t>
  </si>
  <si>
    <t>Mar</t>
  </si>
  <si>
    <t>Apr</t>
  </si>
  <si>
    <t>May</t>
  </si>
  <si>
    <t>Jun</t>
  </si>
  <si>
    <t>Jul</t>
  </si>
  <si>
    <t>Aug</t>
  </si>
  <si>
    <t>Sep</t>
  </si>
  <si>
    <t>Oct</t>
  </si>
  <si>
    <t>Nov</t>
  </si>
  <si>
    <t>Dec</t>
  </si>
  <si>
    <t>Addl-1</t>
  </si>
  <si>
    <t>Addl-2</t>
  </si>
  <si>
    <t>Final</t>
  </si>
  <si>
    <t>CalcTot</t>
  </si>
  <si>
    <t>FMNP</t>
  </si>
  <si>
    <t>BFPC</t>
  </si>
  <si>
    <t>Calc Tot</t>
  </si>
  <si>
    <t>Cks &amp; Bal</t>
  </si>
  <si>
    <t xml:space="preserve"> </t>
  </si>
  <si>
    <t xml:space="preserve">Rows = Cols </t>
  </si>
  <si>
    <t>Report Month:</t>
  </si>
  <si>
    <t>Total By Month All Category Splits</t>
  </si>
  <si>
    <t>Year to date totals</t>
  </si>
  <si>
    <t>Bdg Chk tab</t>
  </si>
  <si>
    <t>Var</t>
  </si>
  <si>
    <t>Bdg Chk Tab:</t>
  </si>
  <si>
    <t>Var:</t>
  </si>
  <si>
    <t>Personal Svc</t>
  </si>
  <si>
    <t>Cont/Consult</t>
  </si>
  <si>
    <t>Indirect</t>
  </si>
  <si>
    <t>YTD:</t>
  </si>
  <si>
    <t>YTD</t>
  </si>
  <si>
    <t>Outreach</t>
  </si>
  <si>
    <t>WIC Outreach</t>
  </si>
  <si>
    <t>Infrastructure</t>
  </si>
  <si>
    <t>65586</t>
  </si>
  <si>
    <t>65580</t>
  </si>
  <si>
    <t>65581</t>
  </si>
  <si>
    <t>65587</t>
  </si>
  <si>
    <t>WIC Buddy Program/Facebook Pilot</t>
  </si>
  <si>
    <t>65588</t>
  </si>
  <si>
    <t>WIC CPA Coverage Pilot</t>
  </si>
  <si>
    <t>BF CAMP</t>
  </si>
  <si>
    <t>CPA Pilot</t>
  </si>
  <si>
    <t>WIC CPA Pilot</t>
  </si>
  <si>
    <t>65589</t>
  </si>
  <si>
    <t xml:space="preserve">TUFTS Telehealth </t>
  </si>
  <si>
    <t>N/A</t>
  </si>
  <si>
    <t>Addl-3</t>
  </si>
  <si>
    <t>Addl-4</t>
  </si>
  <si>
    <t>9 month total Jan-Sept</t>
  </si>
  <si>
    <t>3 month total Oct-Dec</t>
  </si>
  <si>
    <t>TUFTS Tele</t>
  </si>
  <si>
    <t>Profile No</t>
  </si>
  <si>
    <t>Program Ops/ Supplies</t>
  </si>
  <si>
    <t>Consultants or  Contracted WIC Staff</t>
  </si>
  <si>
    <t>Program Ops or Supplies</t>
  </si>
  <si>
    <t>Consultants or  Contracted Staff</t>
  </si>
  <si>
    <t>Program 
Admin</t>
  </si>
  <si>
    <t>Client 
Services</t>
  </si>
  <si>
    <t>Nutrition 
Ed</t>
  </si>
  <si>
    <t>BF 
Support</t>
  </si>
  <si>
    <t>Total Expenses Jan -Sept</t>
  </si>
  <si>
    <t>Total Expenses Oct - Dec, Plus Final</t>
  </si>
  <si>
    <t>Program Operations/
Supplies</t>
  </si>
  <si>
    <t>Prgm Ops/Sup</t>
  </si>
  <si>
    <t>Indirect/AMSO Costs</t>
  </si>
  <si>
    <t>DEPARTMENT OF HEALTH SERVICES</t>
  </si>
  <si>
    <t>STATE OF WISCONSIN</t>
  </si>
  <si>
    <t>Division of Public Health</t>
  </si>
  <si>
    <t>WIC FISCAL MANAGEMENT – EXPENDITURE REPORTING INSTRUCTIONS</t>
  </si>
  <si>
    <t>PROCEDURES</t>
  </si>
  <si>
    <t xml:space="preserve">The Expenditure Report is a Microsoft Excel workbook that contains multiple tabs for reporting costs in the WIC profiles. The costs for the main WIC Profile 154710 or 65585 are reported in detail by budget section and program categories. The profiles for Farmers’ Market Nutrition, Breastfeeding Peer Counseling, Infrastructure and Special Projects are reported by budget section. There is an additional row to add one more profile for reporting costs. </t>
  </si>
  <si>
    <t>The workbook has 12 tabs for entering the monthly costs being submitted for reimbursement, four tabs for reporting additional costs or credits, and a tab for reporting final expenses for the period.</t>
  </si>
  <si>
    <t>The Budget Check, “Bdg Chk” tab, shows a comparison of the current budget to year-to-date expenses. Enter the amounts from your approved budget section and by program category to effectively use the Budget Check functions.</t>
  </si>
  <si>
    <t>The “Trend” tab shows all entries made each month in a year-to-date table.</t>
  </si>
  <si>
    <t>January-November Tabs</t>
  </si>
  <si>
    <t>OVERVIEW OF THE EXPENDITURE REPORT WORKBOOK</t>
  </si>
  <si>
    <t>GUIDANCE FOR COMPLETING THE MONTHLY EXPENDITURE REPORTS</t>
  </si>
  <si>
    <t>December Tab</t>
  </si>
  <si>
    <t>1.   Enter the report month dates and costs the same as the January-November reports steps 2-5.</t>
  </si>
  <si>
    <t>b.     Email the file to the SWO using DHSWICFiscal@dhs.wi.gov  .</t>
  </si>
  <si>
    <t>Additional Tabs 1-4</t>
  </si>
  <si>
    <t>Example 1—WIC profile 154710 expenses for March totaling $2,100 were reported mid-April. In May, you discover that $250 in costs should have been charged to Breastfeeding Peer Counseling profile 154760. Addl-1 tab may be completed to report the credit ($250) to WIC profile 154710 and charge or debit of $250 for BFPC 154760 or you may include this on your current report. Choose the method that complies with your agency’s accounting procedures.</t>
  </si>
  <si>
    <t>Final Tab</t>
  </si>
  <si>
    <t>For example, the December report is submitted January 15, but an invoice is received February 12 for an encumbrance made during the contract period. This cost would be reported on the “Final” tab.</t>
  </si>
  <si>
    <t>SUBMITTING THE WORKBOOK</t>
  </si>
  <si>
    <t>1.       Email the workbook to the SWO and the local WIC Project Director each month. The email address is DHSWICFISCALCARS@dhs.wisconsin.gov . In the Subject line of the email, identify the project and report month being submitted. This example show project 06 for the month of October in the year of 2011.</t>
  </si>
  <si>
    <t>For example:          SUBJECT LINE OF EMAIL:          P06 Oct-11 CARS Report</t>
  </si>
  <si>
    <t>MANAGEMENT TOOLS</t>
  </si>
  <si>
    <t>Budget Check Tab</t>
  </si>
  <si>
    <t>Trend Tab</t>
  </si>
  <si>
    <t>This tab is formula driven. It is a year to date summary of all entries made for each month. The report preparer and/or reviewer(s) will find this tab useful to review each month before submitting the report by email. You can see how the current month expenses compare to expenses from previous months all on one sheet.</t>
  </si>
  <si>
    <t>Revised 01/2022</t>
  </si>
  <si>
    <r>
      <t>a.</t>
    </r>
    <r>
      <rPr>
        <sz val="7"/>
        <color indexed="8"/>
        <rFont val="Arial"/>
        <family val="2"/>
      </rPr>
      <t xml:space="preserve">    </t>
    </r>
    <r>
      <rPr>
        <sz val="11"/>
        <color indexed="8"/>
        <rFont val="Arial"/>
        <family val="2"/>
      </rPr>
      <t>Reports submitted by the 5th will be processed and submitted to CARS the same month.</t>
    </r>
  </si>
  <si>
    <r>
      <t>b.</t>
    </r>
    <r>
      <rPr>
        <sz val="7"/>
        <color indexed="8"/>
        <rFont val="Arial"/>
        <family val="2"/>
      </rPr>
      <t xml:space="preserve">    </t>
    </r>
    <r>
      <rPr>
        <sz val="11"/>
        <color indexed="8"/>
        <rFont val="Arial"/>
        <family val="2"/>
      </rPr>
      <t>Reports submitted by the 20th of the month will be processed and submitted to CARS the subsequent month after submission.</t>
    </r>
  </si>
  <si>
    <r>
      <t>3.</t>
    </r>
    <r>
      <rPr>
        <sz val="7"/>
        <color indexed="8"/>
        <rFont val="Arial"/>
        <family val="2"/>
      </rPr>
      <t xml:space="preserve">    </t>
    </r>
    <r>
      <rPr>
        <sz val="11"/>
        <color indexed="8"/>
        <rFont val="Arial"/>
        <family val="2"/>
      </rPr>
      <t>Documentation must be maintained at the local agency to support the costs submitted for reimbursement. The SWO will periodically request a sampling of documentation to verify the reported costs.</t>
    </r>
  </si>
  <si>
    <r>
      <t>4.</t>
    </r>
    <r>
      <rPr>
        <sz val="7"/>
        <color indexed="8"/>
        <rFont val="Arial"/>
        <family val="2"/>
      </rPr>
      <t xml:space="preserve">    </t>
    </r>
    <r>
      <rPr>
        <sz val="11"/>
        <color indexed="8"/>
        <rFont val="Arial"/>
        <family val="2"/>
      </rPr>
      <t xml:space="preserve">Increases or decreases may be made to previously submitted reports by completing an additional report at any time during the year. </t>
    </r>
  </si>
  <si>
    <r>
      <t>a.</t>
    </r>
    <r>
      <rPr>
        <sz val="7"/>
        <color indexed="8"/>
        <rFont val="Arial"/>
        <family val="2"/>
      </rPr>
      <t xml:space="preserve">    </t>
    </r>
    <r>
      <rPr>
        <sz val="11"/>
        <color indexed="8"/>
        <rFont val="Arial"/>
        <family val="2"/>
      </rPr>
      <t>Never correct or change a report month that has previously been submitted to the State WIC Office. Once submitted the report becomes an official state record.</t>
    </r>
  </si>
  <si>
    <r>
      <t>b.</t>
    </r>
    <r>
      <rPr>
        <sz val="7"/>
        <color indexed="8"/>
        <rFont val="Arial"/>
        <family val="2"/>
      </rPr>
      <t xml:space="preserve">    </t>
    </r>
    <r>
      <rPr>
        <sz val="11"/>
        <color indexed="8"/>
        <rFont val="Arial"/>
        <family val="2"/>
      </rPr>
      <t xml:space="preserve">Corrections can only be made on a tab for an unsubmitted month, or on the additional (Addl) tabs in the workbook. </t>
    </r>
  </si>
  <si>
    <r>
      <t>c.</t>
    </r>
    <r>
      <rPr>
        <sz val="7"/>
        <color indexed="8"/>
        <rFont val="Arial"/>
        <family val="2"/>
      </rPr>
      <t xml:space="preserve">     </t>
    </r>
    <r>
      <rPr>
        <sz val="11"/>
        <color indexed="8"/>
        <rFont val="Arial"/>
        <family val="2"/>
      </rPr>
      <t>All corrections must be appropriately noted in the Comments section of the tab being used for the correction submission.</t>
    </r>
  </si>
  <si>
    <r>
      <t>1.</t>
    </r>
    <r>
      <rPr>
        <sz val="7"/>
        <color indexed="8"/>
        <rFont val="Arial"/>
        <family val="2"/>
      </rPr>
      <t xml:space="preserve">       </t>
    </r>
    <r>
      <rPr>
        <b/>
        <sz val="11"/>
        <color indexed="8"/>
        <rFont val="Arial"/>
        <family val="2"/>
      </rPr>
      <t>On the January tab</t>
    </r>
    <r>
      <rPr>
        <sz val="11"/>
        <color indexed="8"/>
        <rFont val="Arial"/>
        <family val="2"/>
      </rPr>
      <t>, enter your agency name, agency number, agency type, and WIC project number. This information will be carried forward to all the other tabs in the workbook.</t>
    </r>
  </si>
  <si>
    <r>
      <t>a.</t>
    </r>
    <r>
      <rPr>
        <sz val="7"/>
        <color indexed="8"/>
        <rFont val="Arial"/>
        <family val="2"/>
      </rPr>
      <t xml:space="preserve">       </t>
    </r>
    <r>
      <rPr>
        <sz val="11"/>
        <color indexed="8"/>
        <rFont val="Arial"/>
        <family val="2"/>
      </rPr>
      <t>Enter the contact name, phone number, and email address. This information will also carry forward to the other reporting tabs; however, this information can be changed on any month when necessary. The new information will then carry forward to the future months. (These fields will not show as red on the tabs after January even though you can enter new information because there are formulas in these cells.)</t>
    </r>
  </si>
  <si>
    <r>
      <t>b.</t>
    </r>
    <r>
      <rPr>
        <sz val="7"/>
        <color indexed="8"/>
        <rFont val="Arial"/>
        <family val="2"/>
      </rPr>
      <t xml:space="preserve">       </t>
    </r>
    <r>
      <rPr>
        <sz val="11"/>
        <color indexed="8"/>
        <rFont val="Arial"/>
        <family val="2"/>
      </rPr>
      <t>If you receive funding under the WIC Contract Agreement that is not already listed here, enter the name of the new profile and the number on the January tab. This information will carry forward to the future months.</t>
    </r>
  </si>
  <si>
    <r>
      <t>2.</t>
    </r>
    <r>
      <rPr>
        <sz val="7"/>
        <color indexed="8"/>
        <rFont val="Arial"/>
        <family val="2"/>
      </rPr>
      <t xml:space="preserve">       </t>
    </r>
    <r>
      <rPr>
        <b/>
        <sz val="11"/>
        <color indexed="8"/>
        <rFont val="Arial"/>
        <family val="2"/>
      </rPr>
      <t>On each report tab</t>
    </r>
    <r>
      <rPr>
        <sz val="11"/>
        <color indexed="8"/>
        <rFont val="Arial"/>
        <family val="2"/>
      </rPr>
      <t>, enter the beginning and ending date for the report month and the date it is prepared.</t>
    </r>
  </si>
  <si>
    <r>
      <t>3.</t>
    </r>
    <r>
      <rPr>
        <sz val="7"/>
        <color indexed="8"/>
        <rFont val="Arial"/>
        <family val="2"/>
      </rPr>
      <t xml:space="preserve">       </t>
    </r>
    <r>
      <rPr>
        <sz val="11"/>
        <color indexed="8"/>
        <rFont val="Arial"/>
        <family val="2"/>
      </rPr>
      <t>Enter the monthly costs for WIC Profile 154710 or 65585 by budget section and program category. Expenditures must be reported in the same categories as your WIC Budget.</t>
    </r>
  </si>
  <si>
    <r>
      <t>4.</t>
    </r>
    <r>
      <rPr>
        <sz val="7"/>
        <color indexed="8"/>
        <rFont val="Arial"/>
        <family val="2"/>
      </rPr>
      <t xml:space="preserve">       </t>
    </r>
    <r>
      <rPr>
        <sz val="11"/>
        <color indexed="8"/>
        <rFont val="Arial"/>
        <family val="2"/>
      </rPr>
      <t>Enter the monthly costs for all other profiles by budget section only.</t>
    </r>
  </si>
  <si>
    <r>
      <t>5.</t>
    </r>
    <r>
      <rPr>
        <sz val="7"/>
        <color indexed="8"/>
        <rFont val="Arial"/>
        <family val="2"/>
      </rPr>
      <t xml:space="preserve">       </t>
    </r>
    <r>
      <rPr>
        <sz val="11"/>
        <color indexed="8"/>
        <rFont val="Arial"/>
        <family val="2"/>
      </rPr>
      <t>Provide comments regarding the costs being submitted in the Comments section.</t>
    </r>
  </si>
  <si>
    <r>
      <t>2.</t>
    </r>
    <r>
      <rPr>
        <sz val="7"/>
        <color indexed="8"/>
        <rFont val="Arial"/>
        <family val="2"/>
      </rPr>
      <t xml:space="preserve">       </t>
    </r>
    <r>
      <rPr>
        <sz val="11"/>
        <color indexed="8"/>
        <rFont val="Arial"/>
        <family val="2"/>
      </rPr>
      <t>If this is the final report for the budget period:</t>
    </r>
  </si>
  <si>
    <r>
      <t>1.</t>
    </r>
    <r>
      <rPr>
        <sz val="7"/>
        <color indexed="8"/>
        <rFont val="Arial"/>
        <family val="2"/>
      </rPr>
      <t xml:space="preserve">       </t>
    </r>
    <r>
      <rPr>
        <sz val="11"/>
        <color indexed="8"/>
        <rFont val="Arial"/>
        <family val="2"/>
      </rPr>
      <t>Occasionally a local agency needs to make adjustments to a previously submitted monthly report. Use the “Addl-1” through “Addl-4” tabs to submit increases or decreases to prior reports or adjustments between profiles.</t>
    </r>
  </si>
  <si>
    <r>
      <t>2.</t>
    </r>
    <r>
      <rPr>
        <sz val="7"/>
        <color indexed="8"/>
        <rFont val="Arial"/>
        <family val="2"/>
      </rPr>
      <t xml:space="preserve">       </t>
    </r>
    <r>
      <rPr>
        <sz val="11"/>
        <color indexed="8"/>
        <rFont val="Arial"/>
        <family val="2"/>
      </rPr>
      <t>Enter the report month dates and the dollar amounts of the increase or decrease.</t>
    </r>
  </si>
  <si>
    <r>
      <t>3.</t>
    </r>
    <r>
      <rPr>
        <sz val="7"/>
        <color indexed="8"/>
        <rFont val="Arial"/>
        <family val="2"/>
      </rPr>
      <t xml:space="preserve">       </t>
    </r>
    <r>
      <rPr>
        <sz val="11"/>
        <color indexed="8"/>
        <rFont val="Arial"/>
        <family val="2"/>
      </rPr>
      <t>Do not include expenses previously reported—only include the adjustments.</t>
    </r>
  </si>
  <si>
    <r>
      <t>4.</t>
    </r>
    <r>
      <rPr>
        <sz val="7"/>
        <color indexed="8"/>
        <rFont val="Arial"/>
        <family val="2"/>
      </rPr>
      <t xml:space="preserve">       </t>
    </r>
    <r>
      <rPr>
        <sz val="11"/>
        <color indexed="8"/>
        <rFont val="Arial"/>
        <family val="2"/>
      </rPr>
      <t>Do not include adjustments between categories within the same profile.</t>
    </r>
  </si>
  <si>
    <r>
      <t>1.</t>
    </r>
    <r>
      <rPr>
        <sz val="7"/>
        <color indexed="8"/>
        <rFont val="Arial"/>
        <family val="2"/>
      </rPr>
      <t xml:space="preserve">       </t>
    </r>
    <r>
      <rPr>
        <sz val="11"/>
        <color indexed="8"/>
        <rFont val="Arial"/>
        <family val="2"/>
      </rPr>
      <t>Enter the budget totals for each WIC program category and budget section.</t>
    </r>
  </si>
  <si>
    <r>
      <t>2.</t>
    </r>
    <r>
      <rPr>
        <sz val="7"/>
        <color indexed="8"/>
        <rFont val="Arial"/>
        <family val="2"/>
      </rPr>
      <t xml:space="preserve">       </t>
    </r>
    <r>
      <rPr>
        <sz val="11"/>
        <color indexed="8"/>
        <rFont val="Arial"/>
        <family val="2"/>
      </rPr>
      <t>Enter the total budget for the other funding received with the WIC Contract Agreement reported in this workbook.</t>
    </r>
  </si>
  <si>
    <r>
      <t>3.</t>
    </r>
    <r>
      <rPr>
        <sz val="7"/>
        <color indexed="8"/>
        <rFont val="Arial"/>
        <family val="2"/>
      </rPr>
      <t xml:space="preserve">       </t>
    </r>
    <r>
      <rPr>
        <sz val="11"/>
        <color indexed="8"/>
        <rFont val="Arial"/>
        <family val="2"/>
      </rPr>
      <t>Update this information whenever there is an increase or decrease in the budget and a budget revision has been submitted to the State WIC Office.</t>
    </r>
  </si>
  <si>
    <r>
      <t>c.</t>
    </r>
    <r>
      <rPr>
        <sz val="7"/>
        <color indexed="8"/>
        <rFont val="Arial"/>
        <family val="2"/>
      </rPr>
      <t xml:space="preserve">     </t>
    </r>
    <r>
      <rPr>
        <sz val="11"/>
        <color indexed="8"/>
        <rFont val="Arial"/>
        <family val="2"/>
      </rPr>
      <t>Reimbursement to your agency occurs the month following the State WIC Office’s submission to CARS.</t>
    </r>
  </si>
  <si>
    <t>Save the file for your project using the naming convention of “P” for project and your two digit WIC project number and the calendar year. Keep this same file name throughout the year.</t>
  </si>
  <si>
    <t>This tab is for comparison of the current budget to the year-to-date expenses. It shows the percent of the budget spent for the expenses in each program category and budget section. This should be useful information for project directors in determining if expenses are in line with the budget and if budget revisions are necessary. The Budget Check Tab is designed to help you monitor and meet the requirements listed in WIC Policy 11.2.A.7.</t>
  </si>
  <si>
    <t>WIC Policy 11.2.A.7 The State WIC Program is required to spend 17% of total NSA grant award for Nutrition Education and 2% for Breastfeeding Promotion and Support. Therefore, projects should budget and expend approximately the same percentages to meet the State’s requirement and the goals of the WIC Program.</t>
  </si>
  <si>
    <t xml:space="preserve">Always download a new WIC CARS Expenditure Report Workbook file from the WIC website (currently WICSHARE) for each calendar year. The State WIC Office will notify local agencies when the new WIC CARS Expenditure Report Workbook is ready and available for download through a notice in the Friday Morning Report in January. </t>
  </si>
  <si>
    <t>For example, Project 06 would save their file as:                P06 WIC CARS Report 2022.xls</t>
  </si>
  <si>
    <t>DHSWICFISCALCARS@dhs.wisconsin.gov</t>
  </si>
  <si>
    <r>
      <t>1.</t>
    </r>
    <r>
      <rPr>
        <sz val="7"/>
        <color indexed="8"/>
        <rFont val="Arial"/>
        <family val="2"/>
      </rPr>
      <t xml:space="preserve">    </t>
    </r>
    <r>
      <rPr>
        <sz val="11"/>
        <color indexed="8"/>
        <rFont val="Arial"/>
        <family val="2"/>
      </rPr>
      <t>Electronic expenditure reports must be submitted by email to the State WIC Office (SWO) monthly on the CARS Expense Workbook provided for the current calendar funding year. Email Workbook to:</t>
    </r>
  </si>
  <si>
    <r>
      <t>5.</t>
    </r>
    <r>
      <rPr>
        <sz val="7"/>
        <color indexed="8"/>
        <rFont val="Arial"/>
        <family val="2"/>
      </rPr>
      <t xml:space="preserve">    </t>
    </r>
    <r>
      <rPr>
        <sz val="11"/>
        <color indexed="8"/>
        <rFont val="Arial"/>
        <family val="2"/>
      </rPr>
      <t>A final report for the WIC budget period is due 45 days after the end of the contract funding period.</t>
    </r>
  </si>
  <si>
    <t>The workbook is set up as a fillable form. Use the TAB key to move from cell to cell. Shift+TAB moves the cursor backwards through the fields. Data entry fields have blue backgrounds and field contents display as red. On the “Bdg Chk” tab, the entry cells for the budget items display in purple.</t>
  </si>
  <si>
    <t>a.     Put an "X" in the box below the contact information to indicate this.</t>
  </si>
  <si>
    <t>For year-end closeout, the local agency may submit a final expenditure report that includes any allowable costs that occurred after the last monthly report was submitted.</t>
  </si>
  <si>
    <t>3.    The final expenditure report is due to the Fiscal Specialist within 45 days of the end of the contract budget period.</t>
  </si>
  <si>
    <t>All local WIC projects are required to report their expenditures on a monthly basis.</t>
  </si>
  <si>
    <t xml:space="preserve">WIC POLICY 11.5: </t>
  </si>
  <si>
    <t>2.    Actual expenses must be reported by budget section (Personnel, Consultant/Contracted WIC Staff, Program Operations, and Indirect/AMSO) and by WIC program categories (Administration, Client Services, Nutrition Education, and Breastfeeding Promotion and Support). Expense reporting categorizations should match with your approved budget costs and categorizations.</t>
  </si>
  <si>
    <t>2.       The SWO will review the expenses reported for the current month and year-to-date against the budget. If there are any discrepancies or questioned areas, the SWO will contact the local agency staff who prepared the report to obtain documentation to support the costs. If no discrepancies are found a report will be prepared and sent to CARS for the reimbursement.</t>
  </si>
  <si>
    <r>
      <t>2.</t>
    </r>
    <r>
      <rPr>
        <sz val="7"/>
        <color indexed="8"/>
        <rFont val="Arial"/>
        <family val="2"/>
      </rPr>
      <t xml:space="preserve">       </t>
    </r>
    <r>
      <rPr>
        <sz val="11"/>
        <color indexed="8"/>
        <rFont val="Arial"/>
        <family val="2"/>
      </rPr>
      <t>Enter the budget totals for the other funding received with the WIC Contract Agreement reported in this workbook.</t>
    </r>
  </si>
  <si>
    <t>Example 2—expenses for March totaling $2,100 were reported. In May, the WIC project received a credit for rent that was overpaid by $150. Addl-1 tab may be completed to report the credit or decrease of ($150) decrease for March. Or you may include the credit on your current report. Choose the method that complies with your agency’s accounting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</si>
</sst>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mm/dd/yy;@"/>
    <numFmt numFmtId="165" formatCode="_(* #,##0_);_(* \(#,##0\);_(* &quot;-&quot;??_);_(@_)"/>
    <numFmt numFmtId="166" formatCode="0.0%"/>
  </numFmts>
  <fonts count="61">
    <font>
      <sz val="12"/>
      <color indexed="8"/>
      <name val="Arial MT"/>
    </font>
    <font>
      <b/>
      <sz val="10"/>
      <color indexed="8"/>
      <name val="Arial"/>
      <family val="2"/>
    </font>
    <font>
      <sz val="10"/>
      <color indexed="8"/>
      <name val="Arial"/>
      <family val="2"/>
    </font>
    <font>
      <sz val="9"/>
      <color indexed="8"/>
      <name val="Arial"/>
      <family val="2"/>
    </font>
    <font>
      <b/>
      <sz val="9"/>
      <color indexed="8"/>
      <name val="Arial"/>
      <family val="2"/>
    </font>
    <font>
      <b/>
      <sz val="10"/>
      <color indexed="8"/>
      <name val="Arial MT"/>
    </font>
    <font>
      <sz val="9"/>
      <color indexed="8"/>
      <name val="Arial MT"/>
    </font>
    <font>
      <sz val="11"/>
      <color indexed="8"/>
      <name val="Times New Roman"/>
      <family val="1"/>
    </font>
    <font>
      <b/>
      <sz val="12"/>
      <color indexed="8"/>
      <name val="Arial MT"/>
    </font>
    <font>
      <sz val="8"/>
      <name val="Arial MT"/>
    </font>
    <font>
      <b/>
      <sz val="11"/>
      <color indexed="8"/>
      <name val="Arial"/>
      <family val="2"/>
    </font>
    <font>
      <sz val="11"/>
      <color indexed="8"/>
      <name val="Arial"/>
      <family val="2"/>
    </font>
    <font>
      <sz val="11"/>
      <color indexed="8"/>
      <name val="Arial MT"/>
    </font>
    <font>
      <sz val="9"/>
      <color indexed="10"/>
      <name val="Arial"/>
      <family val="2"/>
    </font>
    <font>
      <u/>
      <sz val="12"/>
      <color indexed="12"/>
      <name val="Arial MT"/>
    </font>
    <font>
      <sz val="10"/>
      <color indexed="10"/>
      <name val="Arial"/>
      <family val="2"/>
    </font>
    <font>
      <sz val="9"/>
      <color indexed="8"/>
      <name val="Times New Roman"/>
      <family val="1"/>
    </font>
    <font>
      <sz val="12"/>
      <color indexed="8"/>
      <name val="Arial MT"/>
    </font>
    <font>
      <sz val="9"/>
      <name val="Arial"/>
      <family val="2"/>
    </font>
    <font>
      <b/>
      <sz val="11"/>
      <name val="Times New Roman"/>
      <family val="1"/>
    </font>
    <font>
      <b/>
      <sz val="12"/>
      <name val="Times New Roman"/>
      <family val="1"/>
    </font>
    <font>
      <b/>
      <sz val="18"/>
      <color indexed="8"/>
      <name val="Arial MT"/>
    </font>
    <font>
      <b/>
      <sz val="9"/>
      <name val="Arial"/>
      <family val="2"/>
    </font>
    <font>
      <b/>
      <sz val="9"/>
      <color indexed="8"/>
      <name val="Arial MT"/>
    </font>
    <font>
      <b/>
      <sz val="12"/>
      <color indexed="8"/>
      <name val="Arial"/>
      <family val="2"/>
    </font>
    <font>
      <sz val="14"/>
      <color indexed="8"/>
      <name val="Arial MT"/>
    </font>
    <font>
      <sz val="10"/>
      <color indexed="8"/>
      <name val="Arial MT"/>
    </font>
    <font>
      <i/>
      <sz val="9"/>
      <color indexed="8"/>
      <name val="Arial MT"/>
    </font>
    <font>
      <b/>
      <sz val="16"/>
      <color indexed="8"/>
      <name val="Arial MT"/>
    </font>
    <font>
      <sz val="11"/>
      <color indexed="10"/>
      <name val="Times New Roman"/>
      <family val="1"/>
    </font>
    <font>
      <b/>
      <sz val="11"/>
      <color indexed="10"/>
      <name val="Arial"/>
      <family val="2"/>
    </font>
    <font>
      <b/>
      <sz val="10"/>
      <color indexed="12"/>
      <name val="Arial MT"/>
    </font>
    <font>
      <b/>
      <sz val="10"/>
      <color indexed="12"/>
      <name val="Arial"/>
      <family val="2"/>
    </font>
    <font>
      <b/>
      <sz val="9"/>
      <color indexed="10"/>
      <name val="Arial MT"/>
    </font>
    <font>
      <sz val="8"/>
      <color indexed="8"/>
      <name val="Arial"/>
      <family val="2"/>
    </font>
    <font>
      <sz val="8"/>
      <color indexed="8"/>
      <name val="Arial MT"/>
    </font>
    <font>
      <sz val="7"/>
      <color indexed="8"/>
      <name val="Arial MT"/>
    </font>
    <font>
      <b/>
      <sz val="8"/>
      <color indexed="8"/>
      <name val="Arial MT"/>
    </font>
    <font>
      <b/>
      <sz val="10"/>
      <name val="Arial MT"/>
    </font>
    <font>
      <sz val="9"/>
      <color rgb="FFFF0000"/>
      <name val="Arial"/>
      <family val="2"/>
    </font>
    <font>
      <sz val="10"/>
      <color rgb="FFFF0000"/>
      <name val="Arial"/>
      <family val="2"/>
    </font>
    <font>
      <sz val="11"/>
      <color rgb="FFFF0000"/>
      <name val="Arial"/>
      <family val="2"/>
    </font>
    <font>
      <sz val="10"/>
      <color rgb="FF00B050"/>
      <name val="Arial MT"/>
    </font>
    <font>
      <b/>
      <sz val="10"/>
      <color rgb="FF0070C0"/>
      <name val="Arial MT"/>
    </font>
    <font>
      <sz val="10"/>
      <color rgb="FF0070C0"/>
      <name val="Arial MT"/>
    </font>
    <font>
      <b/>
      <sz val="10"/>
      <color rgb="FF7030A0"/>
      <name val="Arial MT"/>
    </font>
    <font>
      <sz val="10"/>
      <color rgb="FF7030A0"/>
      <name val="Arial MT"/>
    </font>
    <font>
      <b/>
      <sz val="10"/>
      <color rgb="FFCC0099"/>
      <name val="Arial MT"/>
    </font>
    <font>
      <sz val="10"/>
      <color rgb="FFCC0099"/>
      <name val="Arial MT"/>
    </font>
    <font>
      <sz val="10"/>
      <name val="Arial MT"/>
    </font>
    <font>
      <u/>
      <sz val="9"/>
      <color rgb="FFFF0000"/>
      <name val="Arial MT"/>
    </font>
    <font>
      <u/>
      <sz val="9"/>
      <name val="Arial MT"/>
    </font>
    <font>
      <u/>
      <sz val="9"/>
      <name val="Arial"/>
      <family val="2"/>
    </font>
    <font>
      <b/>
      <sz val="10"/>
      <color rgb="FFFF0000"/>
      <name val="Arial MT"/>
    </font>
    <font>
      <b/>
      <sz val="10"/>
      <color rgb="FF00B050"/>
      <name val="Arial MT"/>
    </font>
    <font>
      <b/>
      <sz val="12"/>
      <name val="Arial MT"/>
    </font>
    <font>
      <b/>
      <sz val="12"/>
      <color rgb="FF000000"/>
      <name val="Arial"/>
      <family val="2"/>
    </font>
    <font>
      <b/>
      <sz val="11"/>
      <color rgb="FF000000"/>
      <name val="Arial"/>
      <family val="2"/>
    </font>
    <font>
      <sz val="12"/>
      <color indexed="8"/>
      <name val="Arial"/>
      <family val="2"/>
    </font>
    <font>
      <sz val="7"/>
      <color indexed="8"/>
      <name val="Arial"/>
      <family val="2"/>
    </font>
    <font>
      <b/>
      <u/>
      <sz val="12"/>
      <color indexed="12"/>
      <name val="Arial MT"/>
    </font>
  </fonts>
  <fills count="16">
    <fill>
      <patternFill patternType="none"/>
    </fill>
    <fill>
      <patternFill patternType="gray125"/>
    </fill>
    <fill>
      <patternFill patternType="solid">
        <fgColor indexed="43"/>
        <bgColor indexed="64"/>
      </patternFill>
    </fill>
    <fill>
      <patternFill patternType="lightGray"/>
    </fill>
    <fill>
      <patternFill patternType="solid">
        <fgColor indexed="27"/>
        <bgColor indexed="64"/>
      </patternFill>
    </fill>
    <fill>
      <patternFill patternType="solid">
        <fgColor indexed="31"/>
        <bgColor indexed="64"/>
      </patternFill>
    </fill>
    <fill>
      <patternFill patternType="solid">
        <fgColor indexed="9"/>
        <bgColor indexed="64"/>
      </patternFill>
    </fill>
    <fill>
      <patternFill patternType="solid">
        <fgColor rgb="FFA0E0E0"/>
        <bgColor indexed="64"/>
      </patternFill>
    </fill>
    <fill>
      <patternFill patternType="solid">
        <fgColor rgb="FFFFFF66"/>
        <bgColor rgb="FF000000"/>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CCCCFF"/>
        <bgColor indexed="64"/>
      </patternFill>
    </fill>
    <fill>
      <patternFill patternType="solid">
        <fgColor rgb="FF92D050"/>
        <bgColor indexed="64"/>
      </patternFill>
    </fill>
  </fills>
  <borders count="178">
    <border>
      <left/>
      <right/>
      <top/>
      <bottom/>
      <diagonal/>
    </border>
    <border>
      <left/>
      <right/>
      <top/>
      <bottom style="medium">
        <color indexed="64"/>
      </bottom>
      <diagonal/>
    </border>
    <border>
      <left style="thin">
        <color indexed="8"/>
      </left>
      <right/>
      <top style="medium">
        <color indexed="8"/>
      </top>
      <bottom style="medium">
        <color indexed="8"/>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8"/>
      </left>
      <right/>
      <top/>
      <bottom/>
      <diagonal/>
    </border>
    <border>
      <left style="thin">
        <color indexed="8"/>
      </left>
      <right/>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8"/>
      </right>
      <top style="thin">
        <color indexed="64"/>
      </top>
      <bottom style="thin">
        <color indexed="8"/>
      </bottom>
      <diagonal/>
    </border>
    <border>
      <left/>
      <right style="medium">
        <color indexed="8"/>
      </right>
      <top style="thin">
        <color indexed="64"/>
      </top>
      <bottom/>
      <diagonal/>
    </border>
    <border>
      <left style="medium">
        <color indexed="64"/>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thin">
        <color indexed="64"/>
      </top>
      <bottom style="thin">
        <color indexed="8"/>
      </bottom>
      <diagonal/>
    </border>
    <border>
      <left/>
      <right style="medium">
        <color indexed="8"/>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thin">
        <color indexed="64"/>
      </top>
      <bottom style="thin">
        <color indexed="8"/>
      </bottom>
      <diagonal/>
    </border>
    <border>
      <left style="medium">
        <color indexed="8"/>
      </left>
      <right/>
      <top style="medium">
        <color indexed="8"/>
      </top>
      <bottom style="medium">
        <color indexed="8"/>
      </bottom>
      <diagonal/>
    </border>
    <border>
      <left style="medium">
        <color indexed="8"/>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64"/>
      </top>
      <bottom style="thin">
        <color indexed="8"/>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8"/>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64"/>
      </top>
      <bottom style="medium">
        <color indexed="8"/>
      </bottom>
      <diagonal/>
    </border>
    <border>
      <left style="medium">
        <color indexed="8"/>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top/>
      <bottom style="thin">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style="medium">
        <color indexed="64"/>
      </right>
      <top/>
      <bottom/>
      <diagonal/>
    </border>
    <border>
      <left/>
      <right/>
      <top/>
      <bottom style="thin">
        <color indexed="8"/>
      </bottom>
      <diagonal/>
    </border>
    <border>
      <left/>
      <right/>
      <top style="medium">
        <color indexed="8"/>
      </top>
      <bottom style="medium">
        <color indexed="64"/>
      </bottom>
      <diagonal/>
    </border>
    <border>
      <left style="medium">
        <color indexed="64"/>
      </left>
      <right style="medium">
        <color indexed="8"/>
      </right>
      <top style="medium">
        <color indexed="8"/>
      </top>
      <bottom style="medium">
        <color indexed="64"/>
      </bottom>
      <diagonal/>
    </border>
    <border>
      <left style="medium">
        <color indexed="8"/>
      </left>
      <right style="medium">
        <color indexed="8"/>
      </right>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64"/>
      </right>
      <top style="medium">
        <color indexed="64"/>
      </top>
      <bottom style="medium">
        <color indexed="64"/>
      </bottom>
      <diagonal/>
    </border>
    <border>
      <left/>
      <right style="thin">
        <color indexed="64"/>
      </right>
      <top style="medium">
        <color indexed="8"/>
      </top>
      <bottom style="medium">
        <color indexed="8"/>
      </bottom>
      <diagonal/>
    </border>
    <border>
      <left style="medium">
        <color indexed="64"/>
      </left>
      <right style="medium">
        <color indexed="8"/>
      </right>
      <top style="thin">
        <color indexed="64"/>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64"/>
      </left>
      <right style="medium">
        <color indexed="8"/>
      </right>
      <top style="thin">
        <color indexed="64"/>
      </top>
      <bottom/>
      <diagonal/>
    </border>
    <border>
      <left style="medium">
        <color indexed="8"/>
      </left>
      <right style="medium">
        <color indexed="8"/>
      </right>
      <top style="thin">
        <color indexed="8"/>
      </top>
      <bottom style="medium">
        <color indexed="64"/>
      </bottom>
      <diagonal/>
    </border>
    <border>
      <left style="medium">
        <color indexed="8"/>
      </left>
      <right style="medium">
        <color indexed="8"/>
      </right>
      <top style="thin">
        <color indexed="64"/>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8"/>
      </right>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style="thin">
        <color indexed="8"/>
      </right>
      <top style="medium">
        <color indexed="64"/>
      </top>
      <bottom/>
      <diagonal/>
    </border>
    <border>
      <left style="thin">
        <color indexed="64"/>
      </left>
      <right style="thin">
        <color indexed="8"/>
      </right>
      <top/>
      <bottom style="thin">
        <color indexed="64"/>
      </bottom>
      <diagonal/>
    </border>
    <border>
      <left style="thin">
        <color indexed="8"/>
      </left>
      <right/>
      <top style="medium">
        <color indexed="64"/>
      </top>
      <bottom/>
      <diagonal/>
    </border>
    <border>
      <left style="thin">
        <color indexed="8"/>
      </left>
      <right/>
      <top/>
      <bottom style="thin">
        <color indexed="64"/>
      </bottom>
      <diagonal/>
    </border>
    <border>
      <left/>
      <right style="medium">
        <color indexed="8"/>
      </right>
      <top style="medium">
        <color indexed="64"/>
      </top>
      <bottom/>
      <diagonal/>
    </border>
    <border>
      <left/>
      <right style="medium">
        <color indexed="8"/>
      </right>
      <top/>
      <bottom style="thin">
        <color indexed="64"/>
      </bottom>
      <diagonal/>
    </border>
    <border>
      <left/>
      <right style="thin">
        <color indexed="8"/>
      </right>
      <top style="medium">
        <color indexed="64"/>
      </top>
      <bottom/>
      <diagonal/>
    </border>
    <border>
      <left/>
      <right style="thin">
        <color indexed="8"/>
      </right>
      <top/>
      <bottom style="thin">
        <color indexed="64"/>
      </bottom>
      <diagonal/>
    </border>
    <border>
      <left/>
      <right style="medium">
        <color indexed="64"/>
      </right>
      <top style="medium">
        <color indexed="64"/>
      </top>
      <bottom/>
      <diagonal/>
    </border>
    <border>
      <left/>
      <right style="medium">
        <color indexed="64"/>
      </right>
      <top/>
      <bottom style="thin">
        <color indexed="8"/>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thin">
        <color indexed="8"/>
      </top>
      <bottom style="thin">
        <color indexed="64"/>
      </bottom>
      <diagonal/>
    </border>
    <border>
      <left/>
      <right style="medium">
        <color indexed="64"/>
      </right>
      <top style="thin">
        <color indexed="8"/>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8"/>
      </right>
      <top/>
      <bottom/>
      <diagonal/>
    </border>
    <border>
      <left/>
      <right style="thin">
        <color indexed="8"/>
      </right>
      <top/>
      <bottom/>
      <diagonal/>
    </border>
    <border>
      <left/>
      <right/>
      <top style="thin">
        <color indexed="8"/>
      </top>
      <bottom/>
      <diagonal/>
    </border>
    <border>
      <left/>
      <right/>
      <top style="medium">
        <color indexed="64"/>
      </top>
      <bottom style="thin">
        <color indexed="64"/>
      </bottom>
      <diagonal/>
    </border>
    <border>
      <left style="medium">
        <color indexed="8"/>
      </left>
      <right/>
      <top style="medium">
        <color indexed="64"/>
      </top>
      <bottom/>
      <diagonal/>
    </border>
    <border>
      <left style="medium">
        <color indexed="8"/>
      </left>
      <right/>
      <top/>
      <bottom style="thin">
        <color indexed="64"/>
      </bottom>
      <diagonal/>
    </border>
    <border>
      <left style="thin">
        <color indexed="8"/>
      </left>
      <right style="medium">
        <color indexed="8"/>
      </right>
      <top style="medium">
        <color indexed="64"/>
      </top>
      <bottom/>
      <diagonal/>
    </border>
    <border>
      <left style="thin">
        <color indexed="8"/>
      </left>
      <right style="medium">
        <color indexed="8"/>
      </right>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style="medium">
        <color indexed="8"/>
      </left>
      <right style="thin">
        <color indexed="8"/>
      </right>
      <top style="medium">
        <color indexed="64"/>
      </top>
      <bottom/>
      <diagonal/>
    </border>
    <border>
      <left style="medium">
        <color indexed="8"/>
      </left>
      <right style="thin">
        <color indexed="8"/>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8"/>
      </right>
      <top style="medium">
        <color indexed="64"/>
      </top>
      <bottom/>
      <diagonal/>
    </border>
    <border>
      <left style="medium">
        <color indexed="64"/>
      </left>
      <right style="medium">
        <color indexed="8"/>
      </right>
      <top/>
      <bottom style="thin">
        <color indexed="64"/>
      </bottom>
      <diagonal/>
    </border>
    <border>
      <left style="medium">
        <color indexed="8"/>
      </left>
      <right style="medium">
        <color indexed="8"/>
      </right>
      <top style="medium">
        <color indexed="64"/>
      </top>
      <bottom/>
      <diagonal/>
    </border>
    <border>
      <left style="medium">
        <color indexed="8"/>
      </left>
      <right style="medium">
        <color indexed="8"/>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64"/>
      </right>
      <top/>
      <bottom style="medium">
        <color indexed="8"/>
      </bottom>
      <diagonal/>
    </border>
    <border>
      <left/>
      <right style="medium">
        <color indexed="64"/>
      </right>
      <top style="thin">
        <color indexed="64"/>
      </top>
      <bottom style="thin">
        <color indexed="8"/>
      </bottom>
      <diagonal/>
    </border>
    <border>
      <left style="medium">
        <color indexed="64"/>
      </left>
      <right style="thin">
        <color indexed="64"/>
      </right>
      <top style="thin">
        <color indexed="64"/>
      </top>
      <bottom/>
      <diagonal/>
    </border>
    <border>
      <left style="medium">
        <color indexed="64"/>
      </left>
      <right style="thin">
        <color indexed="64"/>
      </right>
      <top style="medium">
        <color indexed="8"/>
      </top>
      <bottom style="medium">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64"/>
      </left>
      <right style="thin">
        <color indexed="64"/>
      </right>
      <top style="thin">
        <color indexed="8"/>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8"/>
      </left>
      <right style="thin">
        <color indexed="64"/>
      </right>
      <top style="thin">
        <color indexed="64"/>
      </top>
      <bottom style="thin">
        <color indexed="8"/>
      </bottom>
      <diagonal/>
    </border>
    <border>
      <left style="medium">
        <color indexed="8"/>
      </left>
      <right style="thin">
        <color indexed="64"/>
      </right>
      <top style="thin">
        <color indexed="8"/>
      </top>
      <bottom style="medium">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medium">
        <color indexed="64"/>
      </left>
      <right/>
      <top style="thin">
        <color indexed="8"/>
      </top>
      <bottom style="medium">
        <color auto="1"/>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8"/>
      </top>
      <bottom style="medium">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thin">
        <color indexed="8"/>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medium">
        <color indexed="8"/>
      </right>
      <top style="thin">
        <color indexed="8"/>
      </top>
      <bottom style="thin">
        <color indexed="8"/>
      </bottom>
      <diagonal/>
    </border>
    <border>
      <left style="thin">
        <color indexed="64"/>
      </left>
      <right style="medium">
        <color indexed="8"/>
      </right>
      <top style="thin">
        <color indexed="64"/>
      </top>
      <bottom style="thin">
        <color indexed="8"/>
      </bottom>
      <diagonal/>
    </border>
    <border>
      <left style="thin">
        <color indexed="64"/>
      </left>
      <right style="medium">
        <color indexed="8"/>
      </right>
      <top style="thin">
        <color indexed="64"/>
      </top>
      <bottom style="thin">
        <color indexed="64"/>
      </bottom>
      <diagonal/>
    </border>
    <border>
      <left/>
      <right style="thin">
        <color indexed="8"/>
      </right>
      <top style="thin">
        <color indexed="8"/>
      </top>
      <bottom/>
      <diagonal/>
    </border>
    <border>
      <left style="medium">
        <color indexed="64"/>
      </left>
      <right style="medium">
        <color indexed="64"/>
      </right>
      <top style="thin">
        <color indexed="64"/>
      </top>
      <bottom/>
      <diagonal/>
    </border>
    <border>
      <left style="medium">
        <color indexed="8"/>
      </left>
      <right style="medium">
        <color indexed="8"/>
      </right>
      <top style="thin">
        <color indexed="8"/>
      </top>
      <bottom/>
      <diagonal/>
    </border>
    <border>
      <left/>
      <right style="medium">
        <color indexed="64"/>
      </right>
      <top style="thin">
        <color indexed="8"/>
      </top>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8"/>
      </top>
      <bottom style="thin">
        <color indexed="64"/>
      </bottom>
      <diagonal/>
    </border>
  </borders>
  <cellStyleXfs count="4">
    <xf numFmtId="0" fontId="0" fillId="0" borderId="0"/>
    <xf numFmtId="43" fontId="17" fillId="0" borderId="0" applyFont="0" applyFill="0" applyBorder="0" applyAlignment="0" applyProtection="0"/>
    <xf numFmtId="0" fontId="14" fillId="0" borderId="0" applyNumberFormat="0" applyFill="0" applyBorder="0" applyAlignment="0" applyProtection="0">
      <alignment vertical="top"/>
      <protection locked="0"/>
    </xf>
    <xf numFmtId="9" fontId="17" fillId="0" borderId="0" applyFont="0" applyFill="0" applyBorder="0" applyAlignment="0" applyProtection="0"/>
  </cellStyleXfs>
  <cellXfs count="607">
    <xf numFmtId="0" fontId="0" fillId="0" borderId="0" xfId="0"/>
    <xf numFmtId="0" fontId="0" fillId="0" borderId="0" xfId="0" applyAlignment="1">
      <alignment horizontal="left" vertical="center"/>
    </xf>
    <xf numFmtId="0" fontId="0" fillId="0" borderId="0" xfId="0" applyAlignment="1">
      <alignment horizontal="center" vertical="center"/>
    </xf>
    <xf numFmtId="0" fontId="2" fillId="0" borderId="0" xfId="0" applyFont="1" applyAlignment="1">
      <alignment horizontal="left" vertical="center"/>
    </xf>
    <xf numFmtId="0" fontId="6" fillId="0" borderId="0" xfId="0" applyFont="1"/>
    <xf numFmtId="165" fontId="2" fillId="0" borderId="0" xfId="1" applyNumberFormat="1" applyFont="1"/>
    <xf numFmtId="0" fontId="0" fillId="0" borderId="0" xfId="0" applyAlignment="1"/>
    <xf numFmtId="0" fontId="0" fillId="0" borderId="0" xfId="0" applyBorder="1"/>
    <xf numFmtId="0" fontId="16" fillId="0" borderId="0" xfId="0" applyFont="1" applyAlignment="1" applyProtection="1">
      <alignment wrapText="1"/>
    </xf>
    <xf numFmtId="49" fontId="3" fillId="0" borderId="10" xfId="0" applyNumberFormat="1" applyFont="1" applyBorder="1" applyAlignment="1" applyProtection="1">
      <alignment horizontal="center" vertical="center" wrapText="1"/>
    </xf>
    <xf numFmtId="0" fontId="0" fillId="0" borderId="0" xfId="0" applyAlignment="1" applyProtection="1">
      <alignment horizontal="left" vertical="center"/>
    </xf>
    <xf numFmtId="0" fontId="3" fillId="0" borderId="11" xfId="0" applyFont="1" applyBorder="1" applyAlignment="1" applyProtection="1">
      <alignment horizontal="center" vertical="center"/>
    </xf>
    <xf numFmtId="1" fontId="18" fillId="0" borderId="12" xfId="0" applyNumberFormat="1" applyFont="1" applyBorder="1" applyAlignment="1" applyProtection="1">
      <alignment horizontal="center" vertical="center" wrapText="1"/>
    </xf>
    <xf numFmtId="0" fontId="3" fillId="0" borderId="13" xfId="0" applyFont="1" applyBorder="1" applyAlignment="1" applyProtection="1">
      <alignment horizontal="center" vertical="center"/>
    </xf>
    <xf numFmtId="164" fontId="15" fillId="0" borderId="14" xfId="0" applyNumberFormat="1" applyFont="1" applyBorder="1" applyAlignment="1" applyProtection="1">
      <alignment horizontal="center" vertical="center"/>
    </xf>
    <xf numFmtId="49" fontId="7" fillId="0" borderId="0" xfId="0" applyNumberFormat="1" applyFont="1" applyBorder="1" applyAlignment="1" applyProtection="1">
      <alignment horizontal="left" vertical="center" wrapText="1"/>
    </xf>
    <xf numFmtId="0" fontId="0" fillId="0" borderId="0" xfId="0" applyProtection="1"/>
    <xf numFmtId="0" fontId="0" fillId="0" borderId="1" xfId="0" applyBorder="1" applyProtection="1"/>
    <xf numFmtId="0" fontId="3" fillId="2" borderId="5"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horizontal="left"/>
    </xf>
    <xf numFmtId="0" fontId="8" fillId="0" borderId="0" xfId="0" applyFont="1" applyAlignment="1" applyProtection="1">
      <alignment horizontal="center"/>
    </xf>
    <xf numFmtId="0" fontId="8" fillId="0" borderId="0" xfId="0" applyFont="1" applyAlignment="1" applyProtection="1">
      <alignment horizontal="left"/>
    </xf>
    <xf numFmtId="165" fontId="2" fillId="0" borderId="16" xfId="1" applyNumberFormat="1" applyFont="1" applyBorder="1" applyAlignment="1" applyProtection="1"/>
    <xf numFmtId="165" fontId="2" fillId="0" borderId="17" xfId="1" applyNumberFormat="1" applyFont="1" applyBorder="1" applyAlignment="1" applyProtection="1"/>
    <xf numFmtId="165" fontId="10" fillId="0" borderId="19" xfId="1" applyNumberFormat="1" applyFont="1" applyBorder="1" applyAlignment="1" applyProtection="1"/>
    <xf numFmtId="0" fontId="2" fillId="0" borderId="0" xfId="0" applyFont="1" applyAlignment="1" applyProtection="1">
      <alignment horizontal="center"/>
    </xf>
    <xf numFmtId="165" fontId="2" fillId="0" borderId="0" xfId="1" applyNumberFormat="1" applyFont="1" applyProtection="1"/>
    <xf numFmtId="165" fontId="10" fillId="0" borderId="16" xfId="1" applyNumberFormat="1" applyFont="1" applyBorder="1" applyAlignment="1" applyProtection="1"/>
    <xf numFmtId="165" fontId="10" fillId="0" borderId="17" xfId="1" applyNumberFormat="1" applyFont="1" applyBorder="1" applyAlignment="1" applyProtection="1"/>
    <xf numFmtId="165" fontId="10" fillId="0" borderId="21" xfId="1" applyNumberFormat="1" applyFont="1" applyBorder="1" applyAlignment="1" applyProtection="1"/>
    <xf numFmtId="165" fontId="10" fillId="0" borderId="23" xfId="1" applyNumberFormat="1" applyFont="1" applyBorder="1" applyAlignment="1" applyProtection="1"/>
    <xf numFmtId="165" fontId="1" fillId="3" borderId="6" xfId="1" applyNumberFormat="1" applyFont="1" applyFill="1" applyBorder="1" applyAlignment="1" applyProtection="1">
      <alignment horizontal="center"/>
    </xf>
    <xf numFmtId="165" fontId="1" fillId="3" borderId="7" xfId="1" applyNumberFormat="1" applyFont="1" applyFill="1" applyBorder="1" applyAlignment="1" applyProtection="1">
      <alignment horizontal="center"/>
    </xf>
    <xf numFmtId="165" fontId="3" fillId="0" borderId="8" xfId="1" applyNumberFormat="1" applyFont="1" applyFill="1" applyBorder="1" applyProtection="1"/>
    <xf numFmtId="165" fontId="3" fillId="0" borderId="9" xfId="1" applyNumberFormat="1" applyFont="1" applyFill="1" applyBorder="1" applyAlignment="1" applyProtection="1"/>
    <xf numFmtId="165" fontId="3" fillId="0" borderId="9" xfId="1" applyNumberFormat="1" applyFont="1" applyFill="1" applyBorder="1" applyProtection="1"/>
    <xf numFmtId="165" fontId="3" fillId="0" borderId="2" xfId="1" applyNumberFormat="1" applyFont="1" applyFill="1" applyBorder="1" applyAlignment="1" applyProtection="1"/>
    <xf numFmtId="165" fontId="3" fillId="0" borderId="24" xfId="1" applyNumberFormat="1" applyFont="1" applyBorder="1" applyAlignment="1" applyProtection="1"/>
    <xf numFmtId="165" fontId="3" fillId="0" borderId="25" xfId="1" applyNumberFormat="1" applyFont="1" applyFill="1" applyBorder="1" applyAlignment="1" applyProtection="1"/>
    <xf numFmtId="165" fontId="3" fillId="0" borderId="20" xfId="1" applyNumberFormat="1" applyFont="1" applyBorder="1" applyAlignment="1" applyProtection="1"/>
    <xf numFmtId="0" fontId="0" fillId="0" borderId="0" xfId="0" applyBorder="1" applyProtection="1"/>
    <xf numFmtId="0" fontId="23" fillId="0" borderId="0" xfId="0" applyFont="1" applyAlignment="1" applyProtection="1">
      <alignment horizontal="right" vertical="center"/>
    </xf>
    <xf numFmtId="165" fontId="13" fillId="4" borderId="26" xfId="1" applyNumberFormat="1" applyFont="1" applyFill="1" applyBorder="1" applyProtection="1">
      <protection locked="0"/>
    </xf>
    <xf numFmtId="165" fontId="13" fillId="4" borderId="27" xfId="1" applyNumberFormat="1" applyFont="1" applyFill="1" applyBorder="1" applyProtection="1">
      <protection locked="0"/>
    </xf>
    <xf numFmtId="165" fontId="13" fillId="4" borderId="28" xfId="1" applyNumberFormat="1" applyFont="1" applyFill="1" applyBorder="1" applyProtection="1">
      <protection locked="0"/>
    </xf>
    <xf numFmtId="165" fontId="13" fillId="4" borderId="29" xfId="1" applyNumberFormat="1" applyFont="1" applyFill="1" applyBorder="1" applyProtection="1">
      <protection locked="0"/>
    </xf>
    <xf numFmtId="165" fontId="13" fillId="4" borderId="30" xfId="1" applyNumberFormat="1" applyFont="1" applyFill="1" applyBorder="1" applyProtection="1">
      <protection locked="0"/>
    </xf>
    <xf numFmtId="165" fontId="13" fillId="4" borderId="31" xfId="1" applyNumberFormat="1" applyFont="1" applyFill="1" applyBorder="1" applyProtection="1">
      <protection locked="0"/>
    </xf>
    <xf numFmtId="165" fontId="13" fillId="4" borderId="32" xfId="1" applyNumberFormat="1" applyFont="1" applyFill="1" applyBorder="1" applyProtection="1">
      <protection locked="0"/>
    </xf>
    <xf numFmtId="164" fontId="13" fillId="4" borderId="33" xfId="0" applyNumberFormat="1" applyFont="1" applyFill="1" applyBorder="1" applyAlignment="1" applyProtection="1">
      <alignment horizontal="center" vertical="center"/>
      <protection locked="0"/>
    </xf>
    <xf numFmtId="164" fontId="13" fillId="4" borderId="34"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xf>
    <xf numFmtId="37" fontId="32" fillId="5" borderId="4" xfId="1" applyNumberFormat="1" applyFont="1" applyFill="1" applyBorder="1" applyAlignment="1" applyProtection="1">
      <protection locked="0"/>
    </xf>
    <xf numFmtId="37" fontId="32" fillId="5" borderId="35" xfId="1" applyNumberFormat="1" applyFont="1" applyFill="1" applyBorder="1" applyAlignment="1" applyProtection="1">
      <protection locked="0"/>
    </xf>
    <xf numFmtId="37" fontId="31" fillId="5" borderId="36" xfId="1" applyNumberFormat="1" applyFont="1" applyFill="1" applyBorder="1" applyAlignment="1" applyProtection="1">
      <alignment horizontal="right" wrapText="1"/>
      <protection locked="0"/>
    </xf>
    <xf numFmtId="37" fontId="31" fillId="5" borderId="37" xfId="1" applyNumberFormat="1" applyFont="1" applyFill="1" applyBorder="1" applyAlignment="1" applyProtection="1">
      <alignment horizontal="right" wrapText="1"/>
      <protection locked="0"/>
    </xf>
    <xf numFmtId="38" fontId="32" fillId="5" borderId="39" xfId="0" applyNumberFormat="1" applyFont="1" applyFill="1" applyBorder="1" applyAlignment="1" applyProtection="1">
      <protection locked="0"/>
    </xf>
    <xf numFmtId="165" fontId="3" fillId="0" borderId="41" xfId="1" applyNumberFormat="1" applyFont="1" applyBorder="1" applyAlignment="1" applyProtection="1"/>
    <xf numFmtId="0" fontId="23" fillId="4" borderId="42" xfId="0" applyFont="1" applyFill="1" applyBorder="1" applyAlignment="1" applyProtection="1">
      <alignment horizontal="center" vertical="center"/>
      <protection locked="0"/>
    </xf>
    <xf numFmtId="165" fontId="13" fillId="4" borderId="44" xfId="1" applyNumberFormat="1" applyFont="1" applyFill="1" applyBorder="1" applyProtection="1">
      <protection locked="0"/>
    </xf>
    <xf numFmtId="0" fontId="0" fillId="0" borderId="0" xfId="0" applyBorder="1" applyAlignment="1"/>
    <xf numFmtId="0" fontId="26" fillId="0" borderId="0" xfId="0" applyFont="1" applyBorder="1"/>
    <xf numFmtId="164" fontId="13" fillId="4" borderId="46" xfId="0" applyNumberFormat="1" applyFont="1" applyFill="1" applyBorder="1" applyAlignment="1" applyProtection="1">
      <alignment horizontal="center" vertical="center"/>
      <protection locked="0"/>
    </xf>
    <xf numFmtId="1" fontId="19" fillId="2" borderId="15" xfId="0" applyNumberFormat="1" applyFont="1" applyFill="1" applyBorder="1" applyAlignment="1" applyProtection="1">
      <alignment horizontal="center" vertical="center" wrapText="1"/>
    </xf>
    <xf numFmtId="0" fontId="0" fillId="0" borderId="49" xfId="0" applyBorder="1" applyAlignment="1" applyProtection="1"/>
    <xf numFmtId="0" fontId="0" fillId="0" borderId="50" xfId="0" applyBorder="1" applyProtection="1"/>
    <xf numFmtId="0" fontId="3" fillId="0" borderId="0" xfId="0" applyFont="1" applyFill="1" applyBorder="1" applyAlignment="1" applyProtection="1">
      <alignment horizontal="center" vertical="center"/>
    </xf>
    <xf numFmtId="1" fontId="19" fillId="0" borderId="0" xfId="0" applyNumberFormat="1" applyFont="1" applyFill="1" applyBorder="1" applyAlignment="1" applyProtection="1">
      <alignment horizontal="center" vertical="center" wrapText="1"/>
    </xf>
    <xf numFmtId="0" fontId="2" fillId="0" borderId="0" xfId="0" applyFont="1" applyAlignment="1" applyProtection="1">
      <alignment horizontal="left" vertical="center"/>
    </xf>
    <xf numFmtId="37" fontId="10" fillId="0" borderId="18" xfId="1" applyNumberFormat="1" applyFont="1" applyFill="1" applyBorder="1" applyAlignment="1" applyProtection="1"/>
    <xf numFmtId="38" fontId="10" fillId="0" borderId="51" xfId="0" applyNumberFormat="1" applyFont="1" applyBorder="1" applyAlignment="1" applyProtection="1"/>
    <xf numFmtId="38" fontId="1" fillId="0" borderId="53" xfId="0" applyNumberFormat="1" applyFont="1" applyFill="1" applyBorder="1" applyProtection="1"/>
    <xf numFmtId="38" fontId="1" fillId="0" borderId="54" xfId="0" applyNumberFormat="1" applyFont="1" applyFill="1" applyBorder="1" applyAlignment="1" applyProtection="1"/>
    <xf numFmtId="38" fontId="1" fillId="0" borderId="54" xfId="0" applyNumberFormat="1" applyFont="1" applyFill="1" applyBorder="1" applyProtection="1"/>
    <xf numFmtId="0" fontId="2" fillId="0" borderId="1" xfId="0" applyFont="1" applyBorder="1" applyProtection="1"/>
    <xf numFmtId="0" fontId="2" fillId="0" borderId="55" xfId="0" applyFont="1" applyBorder="1" applyAlignment="1" applyProtection="1">
      <alignment horizontal="right"/>
    </xf>
    <xf numFmtId="166" fontId="1" fillId="0" borderId="56" xfId="3" applyNumberFormat="1" applyFont="1" applyBorder="1" applyAlignment="1" applyProtection="1">
      <alignment horizontal="center"/>
    </xf>
    <xf numFmtId="0" fontId="2" fillId="0" borderId="0" xfId="0" applyFont="1" applyProtection="1"/>
    <xf numFmtId="0" fontId="1" fillId="0" borderId="0" xfId="0" applyFont="1" applyBorder="1" applyAlignment="1" applyProtection="1">
      <alignment vertical="top" wrapText="1"/>
    </xf>
    <xf numFmtId="0" fontId="1" fillId="0" borderId="0" xfId="0" applyFont="1" applyBorder="1" applyAlignment="1" applyProtection="1">
      <alignment wrapText="1"/>
    </xf>
    <xf numFmtId="0" fontId="3" fillId="0" borderId="0" xfId="0" applyFont="1" applyBorder="1" applyAlignment="1" applyProtection="1">
      <alignment horizontal="center" vertical="top" wrapText="1"/>
    </xf>
    <xf numFmtId="0" fontId="3" fillId="0" borderId="0" xfId="0" applyFont="1" applyBorder="1" applyAlignment="1" applyProtection="1">
      <alignment vertical="top" wrapText="1"/>
    </xf>
    <xf numFmtId="0" fontId="0" fillId="0" borderId="0" xfId="0" applyAlignment="1" applyProtection="1"/>
    <xf numFmtId="38" fontId="1" fillId="0" borderId="57" xfId="0" applyNumberFormat="1" applyFont="1" applyBorder="1" applyAlignment="1" applyProtection="1"/>
    <xf numFmtId="166" fontId="1" fillId="0" borderId="58" xfId="3" applyNumberFormat="1" applyFont="1" applyBorder="1" applyAlignment="1" applyProtection="1">
      <alignment horizontal="center"/>
    </xf>
    <xf numFmtId="38" fontId="3" fillId="0" borderId="26" xfId="0" applyNumberFormat="1" applyFont="1" applyBorder="1" applyAlignment="1" applyProtection="1">
      <alignment horizontal="right"/>
    </xf>
    <xf numFmtId="38" fontId="3" fillId="0" borderId="27" xfId="0" applyNumberFormat="1" applyFont="1" applyBorder="1" applyAlignment="1" applyProtection="1">
      <alignment horizontal="right"/>
    </xf>
    <xf numFmtId="38" fontId="3" fillId="0" borderId="59" xfId="0" applyNumberFormat="1" applyFont="1" applyBorder="1" applyProtection="1"/>
    <xf numFmtId="38" fontId="3" fillId="0" borderId="60" xfId="0" applyNumberFormat="1" applyFont="1" applyBorder="1" applyProtection="1"/>
    <xf numFmtId="38" fontId="1" fillId="0" borderId="61" xfId="0" applyNumberFormat="1" applyFont="1" applyBorder="1" applyAlignment="1" applyProtection="1"/>
    <xf numFmtId="166" fontId="1" fillId="0" borderId="62" xfId="3" applyNumberFormat="1" applyFont="1" applyBorder="1" applyAlignment="1" applyProtection="1">
      <alignment horizontal="center"/>
    </xf>
    <xf numFmtId="38" fontId="3" fillId="0" borderId="8" xfId="0" applyNumberFormat="1" applyFont="1" applyBorder="1" applyProtection="1"/>
    <xf numFmtId="38" fontId="3" fillId="0" borderId="9" xfId="0" applyNumberFormat="1" applyFont="1" applyBorder="1" applyProtection="1"/>
    <xf numFmtId="38" fontId="1" fillId="0" borderId="16" xfId="0" applyNumberFormat="1" applyFont="1" applyFill="1" applyBorder="1" applyAlignment="1" applyProtection="1"/>
    <xf numFmtId="166" fontId="1" fillId="0" borderId="63" xfId="3" applyNumberFormat="1" applyFont="1" applyBorder="1" applyAlignment="1" applyProtection="1">
      <alignment horizontal="center"/>
    </xf>
    <xf numFmtId="38" fontId="1" fillId="0" borderId="64" xfId="0" applyNumberFormat="1" applyFont="1" applyFill="1" applyBorder="1" applyAlignment="1" applyProtection="1"/>
    <xf numFmtId="43" fontId="38" fillId="6" borderId="14" xfId="1" applyFont="1" applyFill="1" applyBorder="1" applyAlignment="1" applyProtection="1">
      <alignment horizontal="center" wrapText="1"/>
    </xf>
    <xf numFmtId="0" fontId="0" fillId="0" borderId="0" xfId="0" applyBorder="1" applyAlignment="1" applyProtection="1">
      <alignment horizontal="center"/>
    </xf>
    <xf numFmtId="0" fontId="8" fillId="3" borderId="65" xfId="0" applyFont="1" applyFill="1" applyBorder="1" applyAlignment="1" applyProtection="1">
      <alignment wrapText="1"/>
    </xf>
    <xf numFmtId="0" fontId="8" fillId="3" borderId="63" xfId="0" applyFont="1" applyFill="1" applyBorder="1" applyAlignment="1" applyProtection="1">
      <alignment wrapText="1"/>
    </xf>
    <xf numFmtId="0" fontId="0" fillId="0" borderId="0" xfId="0" applyAlignment="1" applyProtection="1">
      <alignment horizontal="center"/>
    </xf>
    <xf numFmtId="38" fontId="3" fillId="0" borderId="120" xfId="0" applyNumberFormat="1" applyFont="1" applyBorder="1" applyAlignment="1" applyProtection="1">
      <alignment horizontal="right"/>
    </xf>
    <xf numFmtId="165" fontId="1" fillId="3" borderId="121" xfId="1" applyNumberFormat="1" applyFont="1" applyFill="1" applyBorder="1" applyAlignment="1" applyProtection="1">
      <alignment horizontal="center"/>
    </xf>
    <xf numFmtId="165" fontId="1" fillId="3" borderId="122" xfId="1" applyNumberFormat="1" applyFont="1" applyFill="1" applyBorder="1" applyAlignment="1" applyProtection="1">
      <alignment horizontal="center"/>
    </xf>
    <xf numFmtId="165" fontId="1" fillId="3" borderId="123" xfId="1" applyNumberFormat="1" applyFont="1" applyFill="1" applyBorder="1" applyAlignment="1" applyProtection="1">
      <alignment horizontal="center"/>
    </xf>
    <xf numFmtId="37" fontId="31" fillId="5" borderId="122" xfId="1" applyNumberFormat="1" applyFont="1" applyFill="1" applyBorder="1" applyAlignment="1" applyProtection="1">
      <alignment horizontal="right" wrapText="1"/>
      <protection locked="0"/>
    </xf>
    <xf numFmtId="0" fontId="0" fillId="3" borderId="82" xfId="0" applyFill="1" applyBorder="1" applyAlignment="1" applyProtection="1">
      <alignment horizontal="center"/>
    </xf>
    <xf numFmtId="0" fontId="0" fillId="3" borderId="23" xfId="0" applyFill="1" applyBorder="1" applyAlignment="1" applyProtection="1">
      <alignment horizontal="center"/>
    </xf>
    <xf numFmtId="0" fontId="0" fillId="0" borderId="55" xfId="0" applyBorder="1" applyAlignment="1" applyProtection="1">
      <alignment horizontal="center"/>
    </xf>
    <xf numFmtId="0" fontId="6" fillId="0" borderId="0" xfId="0" applyFont="1" applyAlignment="1" applyProtection="1">
      <alignment horizontal="center"/>
    </xf>
    <xf numFmtId="0" fontId="27" fillId="0" borderId="15" xfId="0" applyFont="1" applyBorder="1" applyAlignment="1" applyProtection="1">
      <alignment horizontal="center"/>
    </xf>
    <xf numFmtId="0" fontId="6" fillId="0" borderId="0" xfId="0" applyFont="1" applyBorder="1" applyAlignment="1" applyProtection="1">
      <alignment horizontal="center"/>
    </xf>
    <xf numFmtId="0" fontId="0" fillId="0" borderId="0" xfId="0" applyAlignment="1" applyProtection="1">
      <alignment horizontal="center" vertical="center"/>
    </xf>
    <xf numFmtId="38" fontId="27" fillId="0" borderId="0" xfId="1" applyNumberFormat="1" applyFont="1" applyBorder="1" applyAlignment="1" applyProtection="1">
      <alignment horizontal="center"/>
    </xf>
    <xf numFmtId="0" fontId="5" fillId="0" borderId="0" xfId="0" applyFont="1" applyBorder="1"/>
    <xf numFmtId="49" fontId="1" fillId="3" borderId="125" xfId="0" applyNumberFormat="1" applyFont="1" applyFill="1" applyBorder="1" applyAlignment="1" applyProtection="1">
      <alignment horizontal="center"/>
    </xf>
    <xf numFmtId="49" fontId="1" fillId="3" borderId="115" xfId="0" applyNumberFormat="1" applyFont="1" applyFill="1" applyBorder="1" applyAlignment="1" applyProtection="1">
      <alignment horizontal="center"/>
    </xf>
    <xf numFmtId="0" fontId="10" fillId="0" borderId="126" xfId="0" applyNumberFormat="1" applyFont="1" applyFill="1" applyBorder="1" applyAlignment="1" applyProtection="1">
      <alignment horizontal="center"/>
    </xf>
    <xf numFmtId="49" fontId="10" fillId="0" borderId="129" xfId="0" applyNumberFormat="1" applyFont="1" applyFill="1" applyBorder="1" applyAlignment="1" applyProtection="1">
      <alignment horizontal="center"/>
    </xf>
    <xf numFmtId="49" fontId="10" fillId="0" borderId="130" xfId="0" applyNumberFormat="1" applyFont="1" applyBorder="1" applyAlignment="1" applyProtection="1">
      <alignment horizontal="center"/>
    </xf>
    <xf numFmtId="49" fontId="10" fillId="0" borderId="131" xfId="0" applyNumberFormat="1" applyFont="1" applyFill="1" applyBorder="1" applyAlignment="1" applyProtection="1">
      <alignment horizontal="center"/>
    </xf>
    <xf numFmtId="0" fontId="36" fillId="0" borderId="0" xfId="0" applyFont="1" applyFill="1" applyBorder="1" applyAlignment="1">
      <alignment horizontal="center" vertical="center"/>
    </xf>
    <xf numFmtId="0" fontId="0" fillId="0" borderId="0" xfId="0" applyFill="1" applyBorder="1" applyAlignment="1">
      <alignment horizontal="center" vertical="center"/>
    </xf>
    <xf numFmtId="0" fontId="35"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4" fillId="2" borderId="132" xfId="0" applyFont="1" applyFill="1" applyBorder="1" applyAlignment="1">
      <alignment horizontal="center" vertical="center"/>
    </xf>
    <xf numFmtId="0" fontId="4" fillId="0" borderId="1" xfId="0" applyFont="1" applyBorder="1" applyAlignment="1">
      <alignment horizontal="right" vertical="center"/>
    </xf>
    <xf numFmtId="1" fontId="22" fillId="0" borderId="13" xfId="0" applyNumberFormat="1" applyFont="1" applyBorder="1" applyAlignment="1" applyProtection="1">
      <alignment horizontal="center" vertical="center" wrapText="1"/>
    </xf>
    <xf numFmtId="0" fontId="4" fillId="0" borderId="4" xfId="0" applyFont="1" applyBorder="1" applyAlignment="1">
      <alignment horizontal="center" vertical="center"/>
    </xf>
    <xf numFmtId="49" fontId="4" fillId="0" borderId="22" xfId="0" applyNumberFormat="1" applyFont="1" applyBorder="1" applyAlignment="1" applyProtection="1">
      <alignment horizontal="center" vertical="center" wrapText="1"/>
    </xf>
    <xf numFmtId="0" fontId="4" fillId="0" borderId="10" xfId="0" applyFont="1" applyBorder="1" applyAlignment="1">
      <alignment horizontal="center" vertical="center"/>
    </xf>
    <xf numFmtId="1" fontId="15" fillId="4" borderId="15" xfId="0" applyNumberFormat="1" applyFont="1" applyFill="1" applyBorder="1" applyAlignment="1" applyProtection="1">
      <alignment horizontal="center" vertical="center" wrapText="1"/>
      <protection locked="0"/>
    </xf>
    <xf numFmtId="1" fontId="18" fillId="0" borderId="11" xfId="0" applyNumberFormat="1" applyFont="1" applyFill="1" applyBorder="1" applyAlignment="1" applyProtection="1">
      <alignment horizontal="center" vertical="center" wrapText="1"/>
    </xf>
    <xf numFmtId="0" fontId="4" fillId="0" borderId="133" xfId="0" applyFont="1" applyBorder="1" applyAlignment="1">
      <alignment horizontal="right" vertical="center"/>
    </xf>
    <xf numFmtId="0" fontId="37" fillId="0" borderId="87" xfId="0" applyFont="1" applyFill="1" applyBorder="1" applyAlignment="1">
      <alignment horizontal="center" vertical="center"/>
    </xf>
    <xf numFmtId="164" fontId="39" fillId="4" borderId="34" xfId="0" applyNumberFormat="1" applyFont="1" applyFill="1" applyBorder="1" applyAlignment="1" applyProtection="1">
      <alignment horizontal="center" vertical="center"/>
      <protection locked="0"/>
    </xf>
    <xf numFmtId="0" fontId="35" fillId="0" borderId="86" xfId="0" applyNumberFormat="1" applyFont="1" applyBorder="1" applyAlignment="1" applyProtection="1">
      <alignment horizontal="center"/>
    </xf>
    <xf numFmtId="38" fontId="3" fillId="0" borderId="135" xfId="0" applyNumberFormat="1" applyFont="1" applyBorder="1" applyProtection="1"/>
    <xf numFmtId="38" fontId="3" fillId="0" borderId="136" xfId="0" applyNumberFormat="1" applyFont="1" applyBorder="1" applyProtection="1"/>
    <xf numFmtId="38" fontId="3" fillId="0" borderId="137" xfId="0" applyNumberFormat="1" applyFont="1" applyBorder="1" applyProtection="1"/>
    <xf numFmtId="38" fontId="3" fillId="0" borderId="138" xfId="0" applyNumberFormat="1" applyFont="1" applyBorder="1" applyProtection="1"/>
    <xf numFmtId="49" fontId="34" fillId="0" borderId="124" xfId="0" applyNumberFormat="1" applyFont="1" applyFill="1" applyBorder="1" applyAlignment="1" applyProtection="1">
      <alignment horizontal="center"/>
    </xf>
    <xf numFmtId="0" fontId="34" fillId="0" borderId="67" xfId="0" applyNumberFormat="1" applyFont="1" applyFill="1" applyBorder="1" applyAlignment="1" applyProtection="1">
      <alignment horizontal="center"/>
    </xf>
    <xf numFmtId="0" fontId="34" fillId="0" borderId="139" xfId="0" applyNumberFormat="1" applyFont="1" applyFill="1" applyBorder="1" applyAlignment="1" applyProtection="1">
      <alignment horizontal="center"/>
    </xf>
    <xf numFmtId="0" fontId="40" fillId="7" borderId="15" xfId="0" applyNumberFormat="1" applyFont="1" applyFill="1" applyBorder="1" applyAlignment="1" applyProtection="1">
      <alignment horizontal="center" vertical="center" wrapText="1"/>
    </xf>
    <xf numFmtId="166" fontId="1" fillId="9" borderId="52" xfId="3" applyNumberFormat="1" applyFont="1" applyFill="1" applyBorder="1" applyAlignment="1" applyProtection="1">
      <alignment horizontal="center"/>
    </xf>
    <xf numFmtId="0" fontId="21" fillId="4" borderId="87" xfId="0" applyFont="1" applyFill="1" applyBorder="1" applyProtection="1"/>
    <xf numFmtId="0" fontId="0" fillId="4" borderId="87" xfId="0" applyFill="1" applyBorder="1" applyProtection="1"/>
    <xf numFmtId="0" fontId="28" fillId="4" borderId="87" xfId="0" applyFont="1" applyFill="1" applyBorder="1" applyProtection="1"/>
    <xf numFmtId="0" fontId="25" fillId="4" borderId="87" xfId="0" applyFont="1" applyFill="1" applyBorder="1" applyProtection="1"/>
    <xf numFmtId="165" fontId="13" fillId="4" borderId="140" xfId="1" applyNumberFormat="1" applyFont="1" applyFill="1" applyBorder="1" applyProtection="1">
      <protection locked="0"/>
    </xf>
    <xf numFmtId="165" fontId="13" fillId="4" borderId="141" xfId="1" applyNumberFormat="1" applyFont="1" applyFill="1" applyBorder="1" applyProtection="1">
      <protection locked="0"/>
    </xf>
    <xf numFmtId="165" fontId="13" fillId="4" borderId="142" xfId="1" applyNumberFormat="1" applyFont="1" applyFill="1" applyBorder="1" applyProtection="1">
      <protection locked="0"/>
    </xf>
    <xf numFmtId="165" fontId="13" fillId="4" borderId="143" xfId="1" applyNumberFormat="1" applyFont="1" applyFill="1" applyBorder="1" applyProtection="1">
      <protection locked="0"/>
    </xf>
    <xf numFmtId="165" fontId="13" fillId="4" borderId="144" xfId="1" applyNumberFormat="1" applyFont="1" applyFill="1" applyBorder="1" applyProtection="1">
      <protection locked="0"/>
    </xf>
    <xf numFmtId="165" fontId="13" fillId="4" borderId="145" xfId="1" applyNumberFormat="1" applyFont="1" applyFill="1" applyBorder="1" applyProtection="1">
      <protection locked="0"/>
    </xf>
    <xf numFmtId="165" fontId="13" fillId="4" borderId="146" xfId="1" applyNumberFormat="1" applyFont="1" applyFill="1" applyBorder="1" applyProtection="1">
      <protection locked="0"/>
    </xf>
    <xf numFmtId="165" fontId="13" fillId="4" borderId="147" xfId="1" applyNumberFormat="1" applyFont="1" applyFill="1" applyBorder="1" applyProtection="1">
      <protection locked="0"/>
    </xf>
    <xf numFmtId="165" fontId="3" fillId="0" borderId="148" xfId="1" applyNumberFormat="1" applyFont="1" applyBorder="1" applyAlignment="1" applyProtection="1"/>
    <xf numFmtId="0" fontId="4" fillId="2" borderId="149" xfId="0" applyFont="1" applyFill="1" applyBorder="1" applyAlignment="1" applyProtection="1">
      <alignment horizontal="center" vertical="center"/>
    </xf>
    <xf numFmtId="0" fontId="0" fillId="0" borderId="22" xfId="0" applyBorder="1" applyAlignment="1" applyProtection="1">
      <alignment horizontal="left" vertical="center"/>
    </xf>
    <xf numFmtId="0" fontId="0" fillId="0" borderId="83" xfId="0" applyBorder="1" applyAlignment="1" applyProtection="1">
      <alignment horizontal="left" vertical="center"/>
    </xf>
    <xf numFmtId="1" fontId="18" fillId="0" borderId="13" xfId="0" applyNumberFormat="1" applyFont="1" applyBorder="1" applyAlignment="1" applyProtection="1">
      <alignment horizontal="center" vertical="center" wrapText="1"/>
    </xf>
    <xf numFmtId="1" fontId="18" fillId="0" borderId="22" xfId="0" applyNumberFormat="1" applyFont="1" applyFill="1" applyBorder="1" applyAlignment="1" applyProtection="1">
      <alignment horizontal="center" vertical="center" wrapText="1"/>
    </xf>
    <xf numFmtId="166" fontId="1" fillId="0" borderId="150" xfId="3" applyNumberFormat="1" applyFont="1" applyBorder="1" applyAlignment="1" applyProtection="1">
      <alignment horizontal="center"/>
    </xf>
    <xf numFmtId="38" fontId="1" fillId="0" borderId="151" xfId="0" applyNumberFormat="1" applyFont="1" applyFill="1" applyBorder="1" applyAlignment="1" applyProtection="1"/>
    <xf numFmtId="0" fontId="6" fillId="0" borderId="132" xfId="0" applyFont="1" applyBorder="1" applyAlignment="1" applyProtection="1">
      <alignment horizontal="center"/>
    </xf>
    <xf numFmtId="164" fontId="39" fillId="4" borderId="48" xfId="0" applyNumberFormat="1" applyFont="1" applyFill="1" applyBorder="1" applyAlignment="1" applyProtection="1">
      <alignment horizontal="center" vertical="center"/>
      <protection locked="0"/>
    </xf>
    <xf numFmtId="0" fontId="26" fillId="0" borderId="0" xfId="0" applyFont="1" applyFill="1" applyBorder="1" applyProtection="1"/>
    <xf numFmtId="0" fontId="26" fillId="0" borderId="0" xfId="0" applyFont="1" applyFill="1" applyBorder="1" applyAlignment="1" applyProtection="1">
      <alignment horizontal="right"/>
    </xf>
    <xf numFmtId="38" fontId="26" fillId="0" borderId="42" xfId="0" applyNumberFormat="1" applyFont="1" applyFill="1" applyBorder="1" applyProtection="1"/>
    <xf numFmtId="38" fontId="26" fillId="0" borderId="152" xfId="0" applyNumberFormat="1" applyFont="1" applyFill="1" applyBorder="1" applyProtection="1"/>
    <xf numFmtId="38" fontId="53" fillId="0" borderId="132" xfId="0" applyNumberFormat="1" applyFont="1" applyFill="1" applyBorder="1" applyProtection="1"/>
    <xf numFmtId="38" fontId="26" fillId="0" borderId="153" xfId="0" applyNumberFormat="1" applyFont="1" applyFill="1" applyBorder="1" applyProtection="1"/>
    <xf numFmtId="38" fontId="54" fillId="0" borderId="132" xfId="0" applyNumberFormat="1" applyFont="1" applyFill="1" applyBorder="1" applyProtection="1"/>
    <xf numFmtId="38" fontId="5" fillId="0" borderId="154" xfId="0" applyNumberFormat="1" applyFont="1" applyFill="1" applyBorder="1" applyProtection="1"/>
    <xf numFmtId="0" fontId="46" fillId="0" borderId="0" xfId="0" applyFont="1" applyFill="1" applyBorder="1" applyProtection="1"/>
    <xf numFmtId="0" fontId="46" fillId="0" borderId="0" xfId="0" applyFont="1" applyFill="1" applyBorder="1" applyAlignment="1" applyProtection="1">
      <alignment horizontal="center"/>
    </xf>
    <xf numFmtId="38" fontId="46" fillId="0" borderId="0" xfId="0" applyNumberFormat="1" applyFont="1" applyFill="1" applyBorder="1" applyAlignment="1" applyProtection="1">
      <alignment horizontal="center"/>
    </xf>
    <xf numFmtId="38" fontId="26" fillId="0" borderId="0" xfId="0" applyNumberFormat="1" applyFont="1" applyFill="1" applyBorder="1" applyAlignment="1" applyProtection="1">
      <alignment horizontal="right"/>
    </xf>
    <xf numFmtId="38" fontId="26" fillId="0" borderId="45" xfId="0" applyNumberFormat="1" applyFont="1" applyFill="1" applyBorder="1" applyAlignment="1" applyProtection="1">
      <alignment horizontal="right"/>
    </xf>
    <xf numFmtId="38" fontId="26" fillId="0" borderId="0" xfId="0" applyNumberFormat="1" applyFont="1" applyFill="1" applyBorder="1" applyProtection="1"/>
    <xf numFmtId="0" fontId="4" fillId="2" borderId="132" xfId="0" applyFont="1" applyFill="1" applyBorder="1" applyAlignment="1" applyProtection="1">
      <alignment horizontal="center" vertical="center"/>
    </xf>
    <xf numFmtId="0" fontId="4" fillId="0" borderId="4"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33" xfId="0" applyFont="1" applyBorder="1" applyAlignment="1" applyProtection="1">
      <alignment horizontal="right" vertical="center"/>
    </xf>
    <xf numFmtId="0" fontId="4" fillId="0" borderId="1" xfId="0" applyFont="1" applyBorder="1" applyAlignment="1" applyProtection="1">
      <alignment horizontal="right" vertical="center"/>
    </xf>
    <xf numFmtId="0" fontId="26" fillId="0" borderId="0" xfId="0" applyFont="1" applyBorder="1" applyProtection="1"/>
    <xf numFmtId="0" fontId="5" fillId="0" borderId="0" xfId="0" applyFont="1" applyBorder="1" applyProtection="1"/>
    <xf numFmtId="1" fontId="15" fillId="4" borderId="15" xfId="0" applyNumberFormat="1" applyFont="1" applyFill="1" applyBorder="1" applyAlignment="1" applyProtection="1">
      <alignment horizontal="center" vertical="center" wrapText="1"/>
    </xf>
    <xf numFmtId="0" fontId="37" fillId="0" borderId="87" xfId="0" applyFont="1" applyFill="1" applyBorder="1" applyAlignment="1" applyProtection="1">
      <alignment horizontal="center" vertical="center"/>
    </xf>
    <xf numFmtId="0" fontId="0" fillId="0" borderId="0" xfId="0" applyBorder="1" applyAlignment="1" applyProtection="1"/>
    <xf numFmtId="0" fontId="15" fillId="4" borderId="15" xfId="0" applyNumberFormat="1" applyFont="1" applyFill="1" applyBorder="1" applyAlignment="1" applyProtection="1">
      <alignment horizontal="center" vertical="center" wrapText="1"/>
    </xf>
    <xf numFmtId="0" fontId="15" fillId="4" borderId="132" xfId="0" applyNumberFormat="1" applyFont="1" applyFill="1" applyBorder="1" applyAlignment="1" applyProtection="1">
      <alignment horizontal="center" vertical="center" wrapText="1"/>
    </xf>
    <xf numFmtId="0" fontId="15" fillId="4" borderId="55" xfId="0" applyNumberFormat="1" applyFont="1" applyFill="1" applyBorder="1" applyAlignment="1" applyProtection="1">
      <alignment horizontal="center" vertical="center" wrapText="1"/>
    </xf>
    <xf numFmtId="0" fontId="37" fillId="0" borderId="83"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9" fillId="4" borderId="15" xfId="0" applyNumberFormat="1"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4" fillId="0" borderId="134" xfId="0" applyFont="1" applyBorder="1" applyAlignment="1" applyProtection="1">
      <alignment horizontal="right" vertical="center"/>
    </xf>
    <xf numFmtId="0" fontId="0" fillId="0" borderId="0" xfId="0" applyFill="1" applyAlignment="1" applyProtection="1">
      <alignment horizontal="center" vertical="center"/>
    </xf>
    <xf numFmtId="0" fontId="29" fillId="0" borderId="0" xfId="0" applyFont="1" applyBorder="1" applyAlignment="1" applyProtection="1">
      <alignment horizontal="right"/>
    </xf>
    <xf numFmtId="0" fontId="7" fillId="0" borderId="0" xfId="0" applyFont="1" applyBorder="1" applyAlignment="1" applyProtection="1">
      <alignment horizontal="right"/>
    </xf>
    <xf numFmtId="0" fontId="26" fillId="0" borderId="0" xfId="0" applyFont="1" applyProtection="1"/>
    <xf numFmtId="0" fontId="0" fillId="0" borderId="83" xfId="0" applyFill="1" applyBorder="1" applyAlignment="1" applyProtection="1">
      <alignment horizontal="center" vertical="center"/>
    </xf>
    <xf numFmtId="0" fontId="3" fillId="0" borderId="134" xfId="0" applyFont="1" applyBorder="1" applyAlignment="1" applyProtection="1">
      <alignment horizontal="right" vertical="center"/>
    </xf>
    <xf numFmtId="0" fontId="3" fillId="0" borderId="1" xfId="0" applyFont="1" applyBorder="1" applyAlignment="1" applyProtection="1">
      <alignment horizontal="right" vertical="center"/>
    </xf>
    <xf numFmtId="0" fontId="6" fillId="0" borderId="0" xfId="0" applyFont="1" applyProtection="1"/>
    <xf numFmtId="0" fontId="6" fillId="0" borderId="0" xfId="0" applyFont="1" applyBorder="1" applyProtection="1"/>
    <xf numFmtId="0" fontId="16" fillId="0" borderId="0" xfId="0" applyFont="1" applyBorder="1" applyProtection="1"/>
    <xf numFmtId="0" fontId="16" fillId="0" borderId="0" xfId="0" applyFont="1" applyBorder="1" applyAlignment="1" applyProtection="1">
      <alignment horizontal="center"/>
    </xf>
    <xf numFmtId="0" fontId="26" fillId="0" borderId="0" xfId="0" applyFont="1" applyFill="1" applyBorder="1" applyAlignment="1" applyProtection="1">
      <alignment horizontal="right" vertical="center"/>
    </xf>
    <xf numFmtId="1" fontId="55" fillId="8" borderId="0" xfId="0" applyNumberFormat="1" applyFont="1" applyFill="1" applyBorder="1" applyAlignment="1" applyProtection="1">
      <alignment horizontal="center" vertical="center"/>
    </xf>
    <xf numFmtId="0" fontId="49" fillId="0" borderId="0" xfId="0" applyFont="1" applyFill="1" applyBorder="1" applyProtection="1"/>
    <xf numFmtId="0" fontId="48" fillId="0" borderId="109" xfId="0" applyFont="1" applyFill="1" applyBorder="1" applyAlignment="1" applyProtection="1">
      <alignment horizontal="center" vertical="center"/>
    </xf>
    <xf numFmtId="0" fontId="48" fillId="0" borderId="110" xfId="0" applyFont="1" applyFill="1" applyBorder="1" applyAlignment="1" applyProtection="1">
      <alignment horizontal="center" vertical="center"/>
    </xf>
    <xf numFmtId="0" fontId="48" fillId="0" borderId="55" xfId="0" applyFont="1" applyFill="1" applyBorder="1" applyAlignment="1" applyProtection="1">
      <alignment horizontal="center" vertical="center"/>
    </xf>
    <xf numFmtId="0" fontId="48" fillId="0" borderId="87" xfId="0" applyFont="1" applyFill="1" applyBorder="1" applyAlignment="1" applyProtection="1">
      <alignment horizontal="center" vertical="center"/>
    </xf>
    <xf numFmtId="0" fontId="48" fillId="0" borderId="111" xfId="0" applyFont="1" applyFill="1" applyBorder="1" applyAlignment="1" applyProtection="1">
      <alignment horizontal="center" vertical="center"/>
    </xf>
    <xf numFmtId="38" fontId="26" fillId="0" borderId="115" xfId="0" applyNumberFormat="1" applyFont="1" applyFill="1" applyBorder="1" applyProtection="1"/>
    <xf numFmtId="38" fontId="26" fillId="0" borderId="108" xfId="0" applyNumberFormat="1" applyFont="1" applyFill="1" applyBorder="1" applyProtection="1"/>
    <xf numFmtId="38" fontId="26" fillId="0" borderId="117" xfId="0" applyNumberFormat="1" applyFont="1" applyFill="1" applyBorder="1" applyProtection="1"/>
    <xf numFmtId="38" fontId="26" fillId="0" borderId="107" xfId="0" applyNumberFormat="1" applyFont="1" applyFill="1" applyBorder="1" applyProtection="1"/>
    <xf numFmtId="38" fontId="26" fillId="0" borderId="118" xfId="0" applyNumberFormat="1" applyFont="1" applyFill="1" applyBorder="1" applyProtection="1"/>
    <xf numFmtId="38" fontId="26" fillId="0" borderId="112" xfId="0" applyNumberFormat="1" applyFont="1" applyFill="1" applyBorder="1" applyProtection="1"/>
    <xf numFmtId="38" fontId="26" fillId="0" borderId="113" xfId="0" applyNumberFormat="1" applyFont="1" applyFill="1" applyBorder="1" applyProtection="1"/>
    <xf numFmtId="38" fontId="26" fillId="0" borderId="114" xfId="0" applyNumberFormat="1" applyFont="1" applyFill="1" applyBorder="1" applyProtection="1"/>
    <xf numFmtId="38" fontId="26" fillId="0" borderId="119" xfId="0" applyNumberFormat="1" applyFont="1" applyFill="1" applyBorder="1" applyProtection="1"/>
    <xf numFmtId="38" fontId="42" fillId="0" borderId="0" xfId="0" applyNumberFormat="1" applyFont="1" applyFill="1" applyBorder="1" applyProtection="1"/>
    <xf numFmtId="0" fontId="44" fillId="0" borderId="110" xfId="0" applyFont="1" applyFill="1" applyBorder="1" applyAlignment="1" applyProtection="1">
      <alignment horizontal="center" vertical="center"/>
    </xf>
    <xf numFmtId="0" fontId="44" fillId="0" borderId="55" xfId="0" applyFont="1" applyFill="1" applyBorder="1" applyAlignment="1" applyProtection="1">
      <alignment horizontal="center" vertical="center"/>
    </xf>
    <xf numFmtId="0" fontId="46" fillId="0" borderId="110" xfId="0" applyFont="1" applyFill="1" applyBorder="1" applyAlignment="1" applyProtection="1">
      <alignment horizontal="center" vertical="center"/>
    </xf>
    <xf numFmtId="0" fontId="46" fillId="0" borderId="55" xfId="0" applyFont="1" applyFill="1" applyBorder="1" applyAlignment="1" applyProtection="1">
      <alignment horizontal="center" vertical="center"/>
    </xf>
    <xf numFmtId="0" fontId="44" fillId="0" borderId="0" xfId="0" applyFont="1" applyFill="1" applyBorder="1" applyProtection="1"/>
    <xf numFmtId="38" fontId="44" fillId="0" borderId="116" xfId="0" applyNumberFormat="1" applyFont="1" applyFill="1" applyBorder="1" applyProtection="1"/>
    <xf numFmtId="38" fontId="44" fillId="0" borderId="117" xfId="0" applyNumberFormat="1" applyFont="1" applyFill="1" applyBorder="1" applyProtection="1"/>
    <xf numFmtId="38" fontId="46" fillId="0" borderId="76" xfId="0" applyNumberFormat="1" applyFont="1" applyFill="1" applyBorder="1" applyProtection="1"/>
    <xf numFmtId="38" fontId="44" fillId="0" borderId="108" xfId="0" applyNumberFormat="1" applyFont="1" applyFill="1" applyBorder="1" applyProtection="1"/>
    <xf numFmtId="38" fontId="44" fillId="0" borderId="118" xfId="0" applyNumberFormat="1" applyFont="1" applyFill="1" applyBorder="1" applyProtection="1"/>
    <xf numFmtId="38" fontId="46" fillId="0" borderId="48" xfId="0" applyNumberFormat="1" applyFont="1" applyFill="1" applyBorder="1" applyProtection="1"/>
    <xf numFmtId="0" fontId="44" fillId="0" borderId="0" xfId="0" applyFont="1" applyFill="1" applyBorder="1" applyAlignment="1" applyProtection="1">
      <alignment horizontal="center"/>
    </xf>
    <xf numFmtId="38" fontId="44" fillId="0" borderId="0" xfId="0" applyNumberFormat="1" applyFont="1" applyFill="1" applyBorder="1" applyAlignment="1" applyProtection="1">
      <alignment horizontal="center"/>
    </xf>
    <xf numFmtId="38" fontId="44" fillId="0" borderId="113" xfId="0" applyNumberFormat="1" applyFont="1" applyFill="1" applyBorder="1" applyProtection="1"/>
    <xf numFmtId="38" fontId="44" fillId="0" borderId="114" xfId="0" applyNumberFormat="1" applyFont="1" applyFill="1" applyBorder="1" applyProtection="1"/>
    <xf numFmtId="38" fontId="44" fillId="0" borderId="110" xfId="0" applyNumberFormat="1" applyFont="1" applyFill="1" applyBorder="1" applyProtection="1"/>
    <xf numFmtId="38" fontId="46" fillId="0" borderId="110" xfId="0" applyNumberFormat="1" applyFont="1" applyFill="1" applyBorder="1" applyProtection="1"/>
    <xf numFmtId="38" fontId="46" fillId="0" borderId="111" xfId="0" applyNumberFormat="1" applyFont="1" applyFill="1" applyBorder="1" applyProtection="1"/>
    <xf numFmtId="0" fontId="42" fillId="0" borderId="0" xfId="0" applyFont="1" applyFill="1" applyBorder="1" applyProtection="1"/>
    <xf numFmtId="49" fontId="10" fillId="0" borderId="155" xfId="0" applyNumberFormat="1" applyFont="1" applyFill="1" applyBorder="1" applyAlignment="1" applyProtection="1">
      <alignment horizontal="center"/>
    </xf>
    <xf numFmtId="38" fontId="46" fillId="0" borderId="0" xfId="0" applyNumberFormat="1" applyFont="1" applyFill="1" applyBorder="1" applyProtection="1"/>
    <xf numFmtId="0" fontId="46" fillId="0" borderId="156" xfId="0" applyFont="1" applyFill="1" applyBorder="1" applyAlignment="1" applyProtection="1">
      <alignment horizontal="center" vertical="center"/>
    </xf>
    <xf numFmtId="38" fontId="46" fillId="0" borderId="3" xfId="0" applyNumberFormat="1" applyFont="1" applyFill="1" applyBorder="1" applyProtection="1"/>
    <xf numFmtId="38" fontId="46" fillId="0" borderId="156" xfId="0" applyNumberFormat="1" applyFont="1" applyFill="1" applyBorder="1" applyProtection="1"/>
    <xf numFmtId="0" fontId="44" fillId="0" borderId="156" xfId="0" applyFont="1" applyFill="1" applyBorder="1" applyAlignment="1" applyProtection="1">
      <alignment horizontal="center" vertical="center"/>
    </xf>
    <xf numFmtId="38" fontId="44" fillId="0" borderId="158" xfId="0" applyNumberFormat="1" applyFont="1" applyFill="1" applyBorder="1" applyProtection="1"/>
    <xf numFmtId="38" fontId="44" fillId="0" borderId="107" xfId="0" applyNumberFormat="1" applyFont="1" applyFill="1" applyBorder="1" applyProtection="1"/>
    <xf numFmtId="38" fontId="44" fillId="0" borderId="119" xfId="0" applyNumberFormat="1" applyFont="1" applyFill="1" applyBorder="1" applyProtection="1"/>
    <xf numFmtId="38" fontId="44" fillId="0" borderId="156" xfId="0" applyNumberFormat="1" applyFont="1" applyFill="1" applyBorder="1" applyProtection="1"/>
    <xf numFmtId="0" fontId="44" fillId="0" borderId="157" xfId="0" applyFont="1" applyFill="1" applyBorder="1" applyAlignment="1" applyProtection="1">
      <alignment horizontal="center" vertical="center"/>
    </xf>
    <xf numFmtId="0" fontId="44" fillId="0" borderId="15" xfId="0" applyFont="1" applyFill="1" applyBorder="1" applyAlignment="1" applyProtection="1">
      <alignment horizontal="center" vertical="center"/>
    </xf>
    <xf numFmtId="0" fontId="46" fillId="0" borderId="157" xfId="0" applyFont="1" applyFill="1" applyBorder="1" applyAlignment="1" applyProtection="1">
      <alignment horizontal="center" vertical="center"/>
    </xf>
    <xf numFmtId="0" fontId="46" fillId="0" borderId="15" xfId="0" applyFont="1" applyFill="1" applyBorder="1" applyAlignment="1" applyProtection="1">
      <alignment horizontal="center" vertical="center"/>
    </xf>
    <xf numFmtId="49" fontId="45" fillId="0" borderId="132" xfId="0" applyNumberFormat="1" applyFont="1" applyFill="1" applyBorder="1" applyAlignment="1" applyProtection="1">
      <alignment horizontal="center" vertical="center"/>
    </xf>
    <xf numFmtId="0" fontId="43" fillId="0" borderId="132" xfId="0" applyFont="1" applyFill="1" applyBorder="1" applyAlignment="1" applyProtection="1">
      <alignment horizontal="center" vertical="center"/>
    </xf>
    <xf numFmtId="0" fontId="26" fillId="0" borderId="157" xfId="0" applyFont="1" applyFill="1" applyBorder="1" applyAlignment="1" applyProtection="1">
      <alignment horizontal="center"/>
    </xf>
    <xf numFmtId="0" fontId="26" fillId="0" borderId="15" xfId="0" applyFont="1" applyFill="1" applyBorder="1" applyAlignment="1" applyProtection="1">
      <alignment horizontal="center"/>
    </xf>
    <xf numFmtId="0" fontId="47" fillId="0" borderId="132" xfId="0" applyFont="1" applyFill="1" applyBorder="1" applyAlignment="1" applyProtection="1">
      <alignment horizontal="center"/>
    </xf>
    <xf numFmtId="0" fontId="45" fillId="0" borderId="132" xfId="0" applyFont="1" applyFill="1" applyBorder="1" applyAlignment="1" applyProtection="1">
      <alignment horizontal="center" vertical="center"/>
    </xf>
    <xf numFmtId="0" fontId="5" fillId="10" borderId="132" xfId="0" applyFont="1" applyFill="1" applyBorder="1" applyAlignment="1" applyProtection="1">
      <alignment horizontal="center" vertical="center"/>
    </xf>
    <xf numFmtId="0" fontId="38" fillId="10" borderId="132" xfId="0" applyFont="1" applyFill="1" applyBorder="1" applyAlignment="1" applyProtection="1">
      <alignment horizontal="center" vertical="center"/>
    </xf>
    <xf numFmtId="0" fontId="26" fillId="10" borderId="157" xfId="0" applyFont="1" applyFill="1" applyBorder="1" applyAlignment="1" applyProtection="1">
      <alignment horizontal="right" vertical="center"/>
    </xf>
    <xf numFmtId="0" fontId="49" fillId="10" borderId="11" xfId="0" applyFont="1" applyFill="1" applyBorder="1" applyAlignment="1" applyProtection="1">
      <alignment horizontal="center" vertical="center"/>
    </xf>
    <xf numFmtId="0" fontId="49" fillId="10" borderId="87" xfId="0" applyFont="1" applyFill="1" applyBorder="1" applyAlignment="1" applyProtection="1">
      <alignment horizontal="center" vertical="center"/>
    </xf>
    <xf numFmtId="38" fontId="26" fillId="10" borderId="127" xfId="0" applyNumberFormat="1" applyFont="1" applyFill="1" applyBorder="1" applyProtection="1"/>
    <xf numFmtId="38" fontId="26" fillId="10" borderId="116" xfId="0" applyNumberFormat="1" applyFont="1" applyFill="1" applyBorder="1" applyProtection="1"/>
    <xf numFmtId="38" fontId="26" fillId="10" borderId="159" xfId="0" applyNumberFormat="1" applyFont="1" applyFill="1" applyBorder="1" applyProtection="1"/>
    <xf numFmtId="38" fontId="26" fillId="10" borderId="115" xfId="0" applyNumberFormat="1" applyFont="1" applyFill="1" applyBorder="1" applyProtection="1"/>
    <xf numFmtId="38" fontId="26" fillId="10" borderId="108" xfId="0" applyNumberFormat="1" applyFont="1" applyFill="1" applyBorder="1" applyProtection="1"/>
    <xf numFmtId="38" fontId="26" fillId="10" borderId="160" xfId="0" applyNumberFormat="1" applyFont="1" applyFill="1" applyBorder="1" applyProtection="1"/>
    <xf numFmtId="38" fontId="26" fillId="10" borderId="112" xfId="0" applyNumberFormat="1" applyFont="1" applyFill="1" applyBorder="1" applyProtection="1"/>
    <xf numFmtId="38" fontId="26" fillId="10" borderId="113" xfId="0" applyNumberFormat="1" applyFont="1" applyFill="1" applyBorder="1" applyProtection="1"/>
    <xf numFmtId="38" fontId="26" fillId="10" borderId="161" xfId="0" applyNumberFormat="1" applyFont="1" applyFill="1" applyBorder="1" applyProtection="1"/>
    <xf numFmtId="0" fontId="26" fillId="10" borderId="109" xfId="0" applyFont="1" applyFill="1" applyBorder="1" applyProtection="1"/>
    <xf numFmtId="0" fontId="26" fillId="10" borderId="110" xfId="0" applyFont="1" applyFill="1" applyBorder="1" applyProtection="1"/>
    <xf numFmtId="0" fontId="26" fillId="10" borderId="161" xfId="0" applyFont="1" applyFill="1" applyBorder="1" applyProtection="1"/>
    <xf numFmtId="0" fontId="5" fillId="11" borderId="132" xfId="0" applyFont="1" applyFill="1" applyBorder="1" applyAlignment="1" applyProtection="1">
      <alignment horizontal="center" vertical="center"/>
    </xf>
    <xf numFmtId="0" fontId="38" fillId="11" borderId="132" xfId="0" applyFont="1" applyFill="1" applyBorder="1" applyAlignment="1" applyProtection="1">
      <alignment horizontal="center" vertical="center"/>
    </xf>
    <xf numFmtId="38" fontId="26" fillId="11" borderId="157" xfId="0" applyNumberFormat="1" applyFont="1" applyFill="1" applyBorder="1" applyAlignment="1" applyProtection="1">
      <alignment horizontal="right" vertical="center"/>
    </xf>
    <xf numFmtId="0" fontId="49" fillId="11" borderId="87" xfId="0" applyFont="1" applyFill="1" applyBorder="1" applyAlignment="1" applyProtection="1">
      <alignment horizontal="center" vertical="center"/>
    </xf>
    <xf numFmtId="38" fontId="26" fillId="11" borderId="158" xfId="0" applyNumberFormat="1" applyFont="1" applyFill="1" applyBorder="1" applyProtection="1"/>
    <xf numFmtId="38" fontId="26" fillId="11" borderId="116" xfId="0" applyNumberFormat="1" applyFont="1" applyFill="1" applyBorder="1" applyProtection="1"/>
    <xf numFmtId="38" fontId="26" fillId="11" borderId="117" xfId="0" applyNumberFormat="1" applyFont="1" applyFill="1" applyBorder="1" applyProtection="1"/>
    <xf numFmtId="38" fontId="26" fillId="11" borderId="107" xfId="0" applyNumberFormat="1" applyFont="1" applyFill="1" applyBorder="1" applyProtection="1"/>
    <xf numFmtId="38" fontId="26" fillId="11" borderId="108" xfId="0" applyNumberFormat="1" applyFont="1" applyFill="1" applyBorder="1" applyProtection="1"/>
    <xf numFmtId="38" fontId="26" fillId="11" borderId="118" xfId="0" applyNumberFormat="1" applyFont="1" applyFill="1" applyBorder="1" applyProtection="1"/>
    <xf numFmtId="38" fontId="26" fillId="11" borderId="119" xfId="0" applyNumberFormat="1" applyFont="1" applyFill="1" applyBorder="1" applyProtection="1"/>
    <xf numFmtId="38" fontId="26" fillId="11" borderId="114" xfId="0" applyNumberFormat="1" applyFont="1" applyFill="1" applyBorder="1" applyProtection="1"/>
    <xf numFmtId="38" fontId="26" fillId="11" borderId="156" xfId="0" applyNumberFormat="1" applyFont="1" applyFill="1" applyBorder="1" applyProtection="1"/>
    <xf numFmtId="38" fontId="26" fillId="11" borderId="110" xfId="0" applyNumberFormat="1" applyFont="1" applyFill="1" applyBorder="1" applyProtection="1"/>
    <xf numFmtId="0" fontId="38" fillId="7" borderId="15" xfId="0" applyFont="1" applyFill="1" applyBorder="1" applyAlignment="1" applyProtection="1">
      <alignment horizontal="center" vertical="center"/>
    </xf>
    <xf numFmtId="38" fontId="26" fillId="7" borderId="157" xfId="0" applyNumberFormat="1" applyFont="1" applyFill="1" applyBorder="1" applyAlignment="1" applyProtection="1">
      <alignment horizontal="right" vertical="center"/>
    </xf>
    <xf numFmtId="0" fontId="49" fillId="7" borderId="87" xfId="0" applyFont="1" applyFill="1" applyBorder="1" applyAlignment="1" applyProtection="1">
      <alignment horizontal="center" vertical="center"/>
    </xf>
    <xf numFmtId="0" fontId="49" fillId="7" borderId="55" xfId="0" applyFont="1" applyFill="1" applyBorder="1" applyAlignment="1" applyProtection="1">
      <alignment horizontal="center" vertical="center"/>
    </xf>
    <xf numFmtId="38" fontId="26" fillId="7" borderId="127" xfId="0" applyNumberFormat="1" applyFont="1" applyFill="1" applyBorder="1" applyProtection="1"/>
    <xf numFmtId="38" fontId="26" fillId="7" borderId="116" xfId="0" applyNumberFormat="1" applyFont="1" applyFill="1" applyBorder="1" applyProtection="1"/>
    <xf numFmtId="38" fontId="26" fillId="7" borderId="115" xfId="0" applyNumberFormat="1" applyFont="1" applyFill="1" applyBorder="1" applyProtection="1"/>
    <xf numFmtId="38" fontId="26" fillId="7" borderId="108" xfId="0" applyNumberFormat="1" applyFont="1" applyFill="1" applyBorder="1" applyProtection="1"/>
    <xf numFmtId="38" fontId="26" fillId="7" borderId="112" xfId="0" applyNumberFormat="1" applyFont="1" applyFill="1" applyBorder="1" applyProtection="1"/>
    <xf numFmtId="38" fontId="26" fillId="7" borderId="113" xfId="0" applyNumberFormat="1" applyFont="1" applyFill="1" applyBorder="1" applyProtection="1"/>
    <xf numFmtId="38" fontId="26" fillId="7" borderId="109" xfId="0" applyNumberFormat="1" applyFont="1" applyFill="1" applyBorder="1" applyProtection="1"/>
    <xf numFmtId="38" fontId="26" fillId="7" borderId="110" xfId="0" applyNumberFormat="1" applyFont="1" applyFill="1" applyBorder="1" applyProtection="1"/>
    <xf numFmtId="0" fontId="26" fillId="10" borderId="132" xfId="0" applyFont="1" applyFill="1" applyBorder="1" applyAlignment="1" applyProtection="1">
      <alignment horizontal="right" vertical="center"/>
    </xf>
    <xf numFmtId="38" fontId="26" fillId="11" borderId="132" xfId="0" applyNumberFormat="1" applyFont="1" applyFill="1" applyBorder="1" applyAlignment="1" applyProtection="1">
      <alignment horizontal="right" vertical="center"/>
    </xf>
    <xf numFmtId="38" fontId="26" fillId="7" borderId="132" xfId="0" applyNumberFormat="1" applyFont="1" applyFill="1" applyBorder="1" applyAlignment="1" applyProtection="1">
      <alignment horizontal="right" vertical="center"/>
    </xf>
    <xf numFmtId="0" fontId="5" fillId="7" borderId="132" xfId="0" applyFont="1" applyFill="1" applyBorder="1" applyAlignment="1" applyProtection="1">
      <alignment horizontal="center" vertical="center"/>
    </xf>
    <xf numFmtId="0" fontId="30" fillId="5" borderId="43" xfId="0" applyFont="1" applyFill="1" applyBorder="1" applyAlignment="1" applyProtection="1">
      <alignment horizontal="center"/>
      <protection locked="0"/>
    </xf>
    <xf numFmtId="0" fontId="5" fillId="12" borderId="132" xfId="0" applyFont="1" applyFill="1" applyBorder="1" applyAlignment="1" applyProtection="1">
      <alignment horizontal="center" vertical="center"/>
    </xf>
    <xf numFmtId="0" fontId="38" fillId="12" borderId="15" xfId="0" applyFont="1" applyFill="1" applyBorder="1" applyAlignment="1" applyProtection="1">
      <alignment horizontal="center" vertical="center"/>
    </xf>
    <xf numFmtId="38" fontId="26" fillId="12" borderId="157" xfId="0" applyNumberFormat="1" applyFont="1" applyFill="1" applyBorder="1" applyAlignment="1" applyProtection="1">
      <alignment horizontal="right" vertical="center"/>
    </xf>
    <xf numFmtId="38" fontId="26" fillId="12" borderId="132" xfId="0" applyNumberFormat="1" applyFont="1" applyFill="1" applyBorder="1" applyAlignment="1" applyProtection="1">
      <alignment horizontal="right" vertical="center"/>
    </xf>
    <xf numFmtId="0" fontId="49" fillId="12" borderId="87" xfId="0" applyFont="1" applyFill="1" applyBorder="1" applyAlignment="1" applyProtection="1">
      <alignment horizontal="center" vertical="center"/>
    </xf>
    <xf numFmtId="0" fontId="49" fillId="12" borderId="55" xfId="0" applyFont="1" applyFill="1" applyBorder="1" applyAlignment="1" applyProtection="1">
      <alignment horizontal="center" vertical="center"/>
    </xf>
    <xf numFmtId="38" fontId="26" fillId="12" borderId="127" xfId="0" applyNumberFormat="1" applyFont="1" applyFill="1" applyBorder="1" applyProtection="1"/>
    <xf numFmtId="38" fontId="26" fillId="12" borderId="116" xfId="0" applyNumberFormat="1" applyFont="1" applyFill="1" applyBorder="1" applyProtection="1"/>
    <xf numFmtId="38" fontId="26" fillId="12" borderId="115" xfId="0" applyNumberFormat="1" applyFont="1" applyFill="1" applyBorder="1" applyProtection="1"/>
    <xf numFmtId="38" fontId="26" fillId="12" borderId="108" xfId="0" applyNumberFormat="1" applyFont="1" applyFill="1" applyBorder="1" applyProtection="1"/>
    <xf numFmtId="38" fontId="26" fillId="12" borderId="112" xfId="0" applyNumberFormat="1" applyFont="1" applyFill="1" applyBorder="1" applyProtection="1"/>
    <xf numFmtId="38" fontId="26" fillId="12" borderId="113" xfId="0" applyNumberFormat="1" applyFont="1" applyFill="1" applyBorder="1" applyProtection="1"/>
    <xf numFmtId="38" fontId="26" fillId="12" borderId="114" xfId="0" applyNumberFormat="1" applyFont="1" applyFill="1" applyBorder="1" applyProtection="1"/>
    <xf numFmtId="38" fontId="26" fillId="12" borderId="109" xfId="0" applyNumberFormat="1" applyFont="1" applyFill="1" applyBorder="1" applyProtection="1"/>
    <xf numFmtId="38" fontId="26" fillId="12" borderId="110" xfId="0" applyNumberFormat="1" applyFont="1" applyFill="1" applyBorder="1" applyProtection="1"/>
    <xf numFmtId="0" fontId="5" fillId="13" borderId="132" xfId="0" applyFont="1" applyFill="1" applyBorder="1" applyAlignment="1" applyProtection="1">
      <alignment horizontal="center" vertical="center"/>
    </xf>
    <xf numFmtId="0" fontId="38" fillId="13" borderId="15" xfId="0" applyFont="1" applyFill="1" applyBorder="1" applyAlignment="1" applyProtection="1">
      <alignment horizontal="center" vertical="center"/>
    </xf>
    <xf numFmtId="38" fontId="26" fillId="13" borderId="157" xfId="0" applyNumberFormat="1" applyFont="1" applyFill="1" applyBorder="1" applyAlignment="1" applyProtection="1">
      <alignment horizontal="right" vertical="center"/>
    </xf>
    <xf numFmtId="38" fontId="26" fillId="13" borderId="132" xfId="0" applyNumberFormat="1" applyFont="1" applyFill="1" applyBorder="1" applyAlignment="1" applyProtection="1">
      <alignment horizontal="right" vertical="center"/>
    </xf>
    <xf numFmtId="0" fontId="49" fillId="13" borderId="87" xfId="0" applyFont="1" applyFill="1" applyBorder="1" applyAlignment="1" applyProtection="1">
      <alignment horizontal="center" vertical="center"/>
    </xf>
    <xf numFmtId="0" fontId="49" fillId="13" borderId="55" xfId="0" applyFont="1" applyFill="1" applyBorder="1" applyAlignment="1" applyProtection="1">
      <alignment horizontal="center" vertical="center"/>
    </xf>
    <xf numFmtId="38" fontId="26" fillId="13" borderId="127" xfId="0" applyNumberFormat="1" applyFont="1" applyFill="1" applyBorder="1" applyProtection="1"/>
    <xf numFmtId="38" fontId="26" fillId="13" borderId="115" xfId="0" applyNumberFormat="1" applyFont="1" applyFill="1" applyBorder="1" applyProtection="1"/>
    <xf numFmtId="38" fontId="26" fillId="13" borderId="112" xfId="0" applyNumberFormat="1" applyFont="1" applyFill="1" applyBorder="1" applyProtection="1"/>
    <xf numFmtId="38" fontId="26" fillId="13" borderId="114" xfId="0" applyNumberFormat="1" applyFont="1" applyFill="1" applyBorder="1" applyProtection="1"/>
    <xf numFmtId="38" fontId="26" fillId="13" borderId="109" xfId="0" applyNumberFormat="1" applyFont="1" applyFill="1" applyBorder="1" applyProtection="1"/>
    <xf numFmtId="38" fontId="26" fillId="13" borderId="110" xfId="0" applyNumberFormat="1" applyFont="1" applyFill="1" applyBorder="1" applyProtection="1"/>
    <xf numFmtId="0" fontId="39" fillId="4" borderId="86" xfId="0" applyNumberFormat="1" applyFont="1" applyFill="1" applyBorder="1" applyAlignment="1" applyProtection="1">
      <alignment horizontal="center" vertical="center" wrapText="1"/>
    </xf>
    <xf numFmtId="38" fontId="32" fillId="14" borderId="40" xfId="0" applyNumberFormat="1" applyFont="1" applyFill="1" applyBorder="1" applyAlignment="1" applyProtection="1">
      <protection locked="0"/>
    </xf>
    <xf numFmtId="49" fontId="10" fillId="0" borderId="115" xfId="0" applyNumberFormat="1" applyFont="1" applyFill="1" applyBorder="1" applyAlignment="1" applyProtection="1">
      <alignment horizontal="center"/>
    </xf>
    <xf numFmtId="165" fontId="13" fillId="4" borderId="163" xfId="1" applyNumberFormat="1" applyFont="1" applyFill="1" applyBorder="1" applyProtection="1">
      <protection locked="0"/>
    </xf>
    <xf numFmtId="165" fontId="13" fillId="4" borderId="164" xfId="1" applyNumberFormat="1" applyFont="1" applyFill="1" applyBorder="1" applyProtection="1">
      <protection locked="0"/>
    </xf>
    <xf numFmtId="165" fontId="13" fillId="4" borderId="165" xfId="1" applyNumberFormat="1" applyFont="1" applyFill="1" applyBorder="1" applyProtection="1">
      <protection locked="0"/>
    </xf>
    <xf numFmtId="165" fontId="10" fillId="0" borderId="166" xfId="1" applyNumberFormat="1" applyFont="1" applyBorder="1" applyAlignment="1" applyProtection="1"/>
    <xf numFmtId="165" fontId="10" fillId="0" borderId="167" xfId="1" applyNumberFormat="1" applyFont="1" applyBorder="1" applyAlignment="1" applyProtection="1"/>
    <xf numFmtId="165" fontId="10" fillId="0" borderId="168" xfId="1" applyNumberFormat="1" applyFont="1" applyBorder="1" applyAlignment="1" applyProtection="1"/>
    <xf numFmtId="49" fontId="10" fillId="0" borderId="128" xfId="0" applyNumberFormat="1" applyFont="1" applyFill="1" applyBorder="1" applyAlignment="1" applyProtection="1">
      <alignment horizontal="center"/>
    </xf>
    <xf numFmtId="165" fontId="13" fillId="4" borderId="169" xfId="1" applyNumberFormat="1" applyFont="1" applyFill="1" applyBorder="1" applyProtection="1">
      <protection locked="0"/>
    </xf>
    <xf numFmtId="38" fontId="32" fillId="5" borderId="170" xfId="0" applyNumberFormat="1" applyFont="1" applyFill="1" applyBorder="1" applyAlignment="1" applyProtection="1">
      <protection locked="0"/>
    </xf>
    <xf numFmtId="166" fontId="1" fillId="0" borderId="171" xfId="3" applyNumberFormat="1" applyFont="1" applyBorder="1" applyAlignment="1" applyProtection="1">
      <alignment horizontal="center"/>
    </xf>
    <xf numFmtId="0" fontId="34" fillId="0" borderId="172" xfId="0" applyNumberFormat="1" applyFont="1" applyFill="1" applyBorder="1" applyAlignment="1" applyProtection="1">
      <alignment horizontal="center"/>
    </xf>
    <xf numFmtId="0" fontId="34" fillId="0" borderId="77" xfId="0" applyNumberFormat="1" applyFont="1" applyFill="1" applyBorder="1" applyAlignment="1" applyProtection="1">
      <alignment horizontal="center"/>
    </xf>
    <xf numFmtId="0" fontId="5" fillId="15" borderId="132" xfId="0" applyFont="1" applyFill="1" applyBorder="1" applyAlignment="1" applyProtection="1">
      <alignment horizontal="center" vertical="center"/>
    </xf>
    <xf numFmtId="0" fontId="38" fillId="15" borderId="15" xfId="0" applyFont="1" applyFill="1" applyBorder="1" applyAlignment="1" applyProtection="1">
      <alignment horizontal="center" vertical="center"/>
    </xf>
    <xf numFmtId="38" fontId="26" fillId="15" borderId="132" xfId="0" applyNumberFormat="1" applyFont="1" applyFill="1" applyBorder="1" applyAlignment="1" applyProtection="1">
      <alignment horizontal="right" vertical="center"/>
    </xf>
    <xf numFmtId="0" fontId="49" fillId="15" borderId="87" xfId="0" applyFont="1" applyFill="1" applyBorder="1" applyAlignment="1" applyProtection="1">
      <alignment horizontal="center" vertical="center"/>
    </xf>
    <xf numFmtId="0" fontId="49" fillId="15" borderId="55" xfId="0" applyFont="1" applyFill="1" applyBorder="1" applyAlignment="1" applyProtection="1">
      <alignment horizontal="center" vertical="center"/>
    </xf>
    <xf numFmtId="38" fontId="26" fillId="15" borderId="127" xfId="0" applyNumberFormat="1" applyFont="1" applyFill="1" applyBorder="1" applyProtection="1"/>
    <xf numFmtId="38" fontId="26" fillId="15" borderId="115" xfId="0" applyNumberFormat="1" applyFont="1" applyFill="1" applyBorder="1" applyProtection="1"/>
    <xf numFmtId="38" fontId="26" fillId="15" borderId="112" xfId="0" applyNumberFormat="1" applyFont="1" applyFill="1" applyBorder="1" applyProtection="1"/>
    <xf numFmtId="38" fontId="26" fillId="15" borderId="109" xfId="0" applyNumberFormat="1" applyFont="1" applyFill="1" applyBorder="1" applyProtection="1"/>
    <xf numFmtId="38" fontId="26" fillId="15" borderId="110" xfId="0" applyNumberFormat="1" applyFont="1" applyFill="1" applyBorder="1" applyProtection="1"/>
    <xf numFmtId="38" fontId="26" fillId="15" borderId="114" xfId="0" applyNumberFormat="1" applyFont="1" applyFill="1" applyBorder="1" applyProtection="1"/>
    <xf numFmtId="38" fontId="26" fillId="10" borderId="107" xfId="0" applyNumberFormat="1" applyFont="1" applyFill="1" applyBorder="1" applyProtection="1"/>
    <xf numFmtId="38" fontId="26" fillId="7" borderId="107" xfId="0" applyNumberFormat="1" applyFont="1" applyFill="1" applyBorder="1" applyProtection="1"/>
    <xf numFmtId="38" fontId="26" fillId="7" borderId="158" xfId="0" applyNumberFormat="1" applyFont="1" applyFill="1" applyBorder="1" applyProtection="1"/>
    <xf numFmtId="38" fontId="26" fillId="7" borderId="119" xfId="0" applyNumberFormat="1" applyFont="1" applyFill="1" applyBorder="1" applyProtection="1"/>
    <xf numFmtId="38" fontId="26" fillId="12" borderId="107" xfId="0" applyNumberFormat="1" applyFont="1" applyFill="1" applyBorder="1" applyProtection="1"/>
    <xf numFmtId="38" fontId="26" fillId="12" borderId="158" xfId="0" applyNumberFormat="1" applyFont="1" applyFill="1" applyBorder="1" applyProtection="1"/>
    <xf numFmtId="38" fontId="26" fillId="12" borderId="119" xfId="0" applyNumberFormat="1" applyFont="1" applyFill="1" applyBorder="1" applyProtection="1"/>
    <xf numFmtId="38" fontId="26" fillId="13" borderId="116" xfId="0" applyNumberFormat="1" applyFont="1" applyFill="1" applyBorder="1" applyProtection="1"/>
    <xf numFmtId="38" fontId="26" fillId="13" borderId="108" xfId="0" applyNumberFormat="1" applyFont="1" applyFill="1" applyBorder="1" applyProtection="1"/>
    <xf numFmtId="38" fontId="26" fillId="13" borderId="113" xfId="0" applyNumberFormat="1" applyFont="1" applyFill="1" applyBorder="1" applyProtection="1"/>
    <xf numFmtId="38" fontId="26" fillId="15" borderId="48" xfId="0" applyNumberFormat="1" applyFont="1" applyFill="1" applyBorder="1" applyAlignment="1" applyProtection="1">
      <alignment horizontal="right" vertical="center"/>
    </xf>
    <xf numFmtId="38" fontId="26" fillId="15" borderId="116" xfId="0" applyNumberFormat="1" applyFont="1" applyFill="1" applyBorder="1" applyProtection="1"/>
    <xf numFmtId="38" fontId="26" fillId="15" borderId="108" xfId="0" applyNumberFormat="1" applyFont="1" applyFill="1" applyBorder="1" applyProtection="1"/>
    <xf numFmtId="38" fontId="26" fillId="15" borderId="113" xfId="0" applyNumberFormat="1" applyFont="1" applyFill="1" applyBorder="1" applyProtection="1"/>
    <xf numFmtId="38" fontId="26" fillId="15" borderId="117" xfId="0" applyNumberFormat="1" applyFont="1" applyFill="1" applyBorder="1" applyProtection="1"/>
    <xf numFmtId="38" fontId="26" fillId="15" borderId="118" xfId="0" applyNumberFormat="1" applyFont="1" applyFill="1" applyBorder="1" applyProtection="1"/>
    <xf numFmtId="38" fontId="26" fillId="13" borderId="117" xfId="0" applyNumberFormat="1" applyFont="1" applyFill="1" applyBorder="1" applyProtection="1"/>
    <xf numFmtId="38" fontId="26" fillId="13" borderId="118" xfId="0" applyNumberFormat="1" applyFont="1" applyFill="1" applyBorder="1" applyProtection="1"/>
    <xf numFmtId="0" fontId="5" fillId="0" borderId="0" xfId="0" applyFont="1" applyFill="1" applyBorder="1" applyProtection="1"/>
    <xf numFmtId="165" fontId="13" fillId="4" borderId="173" xfId="1" applyNumberFormat="1" applyFont="1" applyFill="1" applyBorder="1" applyProtection="1">
      <protection locked="0"/>
    </xf>
    <xf numFmtId="49" fontId="1" fillId="3" borderId="42" xfId="0" applyNumberFormat="1" applyFont="1" applyFill="1" applyBorder="1" applyAlignment="1" applyProtection="1">
      <alignment horizontal="center"/>
    </xf>
    <xf numFmtId="49" fontId="1" fillId="3" borderId="174" xfId="0" applyNumberFormat="1" applyFont="1" applyFill="1" applyBorder="1" applyAlignment="1" applyProtection="1">
      <alignment horizontal="center"/>
    </xf>
    <xf numFmtId="165" fontId="13" fillId="4" borderId="6" xfId="1" applyNumberFormat="1" applyFont="1" applyFill="1" applyBorder="1" applyProtection="1">
      <protection locked="0"/>
    </xf>
    <xf numFmtId="165" fontId="13" fillId="4" borderId="135" xfId="1" applyNumberFormat="1" applyFont="1" applyFill="1" applyBorder="1" applyProtection="1">
      <protection locked="0"/>
    </xf>
    <xf numFmtId="165" fontId="13" fillId="4" borderId="137" xfId="1" applyNumberFormat="1" applyFont="1" applyFill="1" applyBorder="1" applyProtection="1">
      <protection locked="0"/>
    </xf>
    <xf numFmtId="49" fontId="1" fillId="3" borderId="175" xfId="0" applyNumberFormat="1" applyFont="1" applyFill="1" applyBorder="1" applyAlignment="1" applyProtection="1">
      <alignment horizontal="center"/>
    </xf>
    <xf numFmtId="165" fontId="13" fillId="4" borderId="42" xfId="1" applyNumberFormat="1" applyFont="1" applyFill="1" applyBorder="1" applyProtection="1">
      <protection locked="0"/>
    </xf>
    <xf numFmtId="0" fontId="1" fillId="0" borderId="0" xfId="0" applyFont="1" applyAlignment="1">
      <alignment vertical="center"/>
    </xf>
    <xf numFmtId="0" fontId="2" fillId="0" borderId="0" xfId="0" applyFont="1" applyAlignment="1">
      <alignment vertical="center"/>
    </xf>
    <xf numFmtId="0" fontId="11" fillId="0" borderId="0" xfId="0" applyFont="1"/>
    <xf numFmtId="0" fontId="10" fillId="0" borderId="0" xfId="0" applyFont="1" applyAlignment="1">
      <alignment vertical="center"/>
    </xf>
    <xf numFmtId="0" fontId="57" fillId="0" borderId="0" xfId="0" applyFont="1" applyAlignment="1">
      <alignment vertical="center"/>
    </xf>
    <xf numFmtId="165" fontId="1" fillId="3" borderId="177" xfId="1" applyNumberFormat="1" applyFont="1" applyFill="1" applyBorder="1" applyAlignment="1" applyProtection="1">
      <alignment horizontal="center"/>
    </xf>
    <xf numFmtId="0" fontId="11" fillId="0" borderId="0" xfId="0" applyFont="1" applyAlignment="1">
      <alignment horizontal="left" wrapText="1"/>
    </xf>
    <xf numFmtId="0" fontId="11" fillId="0" borderId="0" xfId="0" applyFont="1" applyAlignment="1">
      <alignment horizontal="left" vertical="center" wrapText="1"/>
    </xf>
    <xf numFmtId="0" fontId="58" fillId="0" borderId="0" xfId="0" applyFont="1"/>
    <xf numFmtId="0" fontId="58" fillId="0" borderId="0" xfId="0" applyFont="1" applyAlignment="1">
      <alignment wrapText="1"/>
    </xf>
    <xf numFmtId="0" fontId="60" fillId="0" borderId="0" xfId="2" applyFont="1" applyAlignment="1" applyProtection="1">
      <alignment horizontal="center" vertical="center"/>
    </xf>
    <xf numFmtId="0" fontId="11" fillId="0" borderId="0" xfId="0" applyFont="1" applyAlignment="1">
      <alignment horizontal="left" vertical="center" wrapText="1"/>
    </xf>
    <xf numFmtId="0" fontId="24" fillId="0" borderId="0" xfId="0" applyFont="1" applyAlignment="1">
      <alignment horizontal="center" vertical="center"/>
    </xf>
    <xf numFmtId="0" fontId="58" fillId="0" borderId="0" xfId="0" applyFont="1" applyAlignment="1">
      <alignment horizontal="left" wrapText="1"/>
    </xf>
    <xf numFmtId="0" fontId="11" fillId="0" borderId="0" xfId="0" applyFont="1" applyAlignment="1">
      <alignment horizontal="left" vertical="center"/>
    </xf>
    <xf numFmtId="0" fontId="10" fillId="15" borderId="174" xfId="0" applyFont="1" applyFill="1" applyBorder="1" applyAlignment="1">
      <alignment horizontal="left" vertical="center"/>
    </xf>
    <xf numFmtId="0" fontId="10" fillId="15" borderId="38" xfId="0" applyFont="1" applyFill="1" applyBorder="1" applyAlignment="1">
      <alignment horizontal="left" vertical="center"/>
    </xf>
    <xf numFmtId="0" fontId="10" fillId="15" borderId="176" xfId="0" applyFont="1" applyFill="1" applyBorder="1" applyAlignment="1">
      <alignment horizontal="left" vertical="center"/>
    </xf>
    <xf numFmtId="0" fontId="11" fillId="0" borderId="0" xfId="0" applyFont="1" applyAlignment="1">
      <alignment horizontal="left" wrapText="1"/>
    </xf>
    <xf numFmtId="0" fontId="11" fillId="0" borderId="0" xfId="0" applyFont="1" applyAlignment="1">
      <alignment horizontal="left"/>
    </xf>
    <xf numFmtId="0" fontId="56" fillId="0" borderId="0" xfId="0" applyFont="1" applyAlignment="1">
      <alignment horizontal="left" vertical="center"/>
    </xf>
    <xf numFmtId="0" fontId="58" fillId="0" borderId="174" xfId="0" applyFont="1" applyBorder="1" applyAlignment="1">
      <alignment horizontal="left" wrapText="1"/>
    </xf>
    <xf numFmtId="0" fontId="58" fillId="0" borderId="38" xfId="0" applyFont="1" applyBorder="1" applyAlignment="1">
      <alignment horizontal="left" wrapText="1"/>
    </xf>
    <xf numFmtId="0" fontId="58" fillId="0" borderId="176" xfId="0" applyFont="1" applyBorder="1" applyAlignment="1">
      <alignment horizontal="left" wrapText="1"/>
    </xf>
    <xf numFmtId="0" fontId="57" fillId="0" borderId="0" xfId="0" applyFont="1" applyAlignment="1">
      <alignment horizontal="left" vertical="center"/>
    </xf>
    <xf numFmtId="0" fontId="11" fillId="0" borderId="0" xfId="0" applyFont="1" applyAlignment="1">
      <alignment horizontal="left" vertical="top" wrapText="1"/>
    </xf>
    <xf numFmtId="0" fontId="11" fillId="0" borderId="14" xfId="0" applyFont="1" applyBorder="1" applyAlignment="1">
      <alignment horizontal="center" vertical="center" wrapText="1"/>
    </xf>
    <xf numFmtId="0" fontId="11" fillId="0" borderId="0" xfId="0" applyFont="1" applyBorder="1" applyAlignment="1">
      <alignment horizontal="center" vertical="center" wrapText="1"/>
    </xf>
    <xf numFmtId="0" fontId="14" fillId="0" borderId="0" xfId="2" applyAlignment="1" applyProtection="1">
      <alignment horizontal="center" vertical="center" wrapText="1"/>
    </xf>
    <xf numFmtId="0" fontId="10" fillId="0" borderId="0" xfId="0" applyFont="1" applyAlignment="1">
      <alignment horizontal="left" vertical="center"/>
    </xf>
    <xf numFmtId="0" fontId="11" fillId="0" borderId="14" xfId="0" applyFont="1" applyBorder="1" applyAlignment="1">
      <alignment horizontal="left" vertical="center" wrapText="1"/>
    </xf>
    <xf numFmtId="0" fontId="11" fillId="0" borderId="0" xfId="0" applyFont="1" applyBorder="1" applyAlignment="1">
      <alignment horizontal="left" vertical="center" wrapText="1"/>
    </xf>
    <xf numFmtId="0" fontId="15" fillId="4" borderId="1" xfId="0" applyNumberFormat="1" applyFont="1" applyFill="1" applyBorder="1" applyAlignment="1" applyProtection="1">
      <alignment horizontal="center" vertical="center" wrapText="1"/>
      <protection locked="0"/>
    </xf>
    <xf numFmtId="0" fontId="15" fillId="4" borderId="86" xfId="0" applyNumberFormat="1"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wrapText="1"/>
    </xf>
    <xf numFmtId="0" fontId="6" fillId="0" borderId="71" xfId="0" applyFont="1" applyBorder="1" applyAlignment="1" applyProtection="1">
      <alignment horizontal="center" vertical="center" wrapText="1"/>
    </xf>
    <xf numFmtId="0" fontId="10" fillId="0" borderId="3" xfId="0" applyFont="1" applyBorder="1" applyAlignment="1" applyProtection="1">
      <alignment horizontal="center" vertical="center"/>
    </xf>
    <xf numFmtId="0" fontId="1" fillId="0" borderId="76" xfId="0" applyFont="1" applyBorder="1" applyAlignment="1" applyProtection="1">
      <alignment horizontal="center" vertical="center"/>
    </xf>
    <xf numFmtId="0" fontId="0" fillId="0" borderId="49" xfId="0" applyBorder="1" applyAlignment="1" applyProtection="1">
      <alignment vertical="center"/>
    </xf>
    <xf numFmtId="0" fontId="0" fillId="0" borderId="77" xfId="0" applyBorder="1" applyAlignment="1" applyProtection="1">
      <alignment vertical="center"/>
    </xf>
    <xf numFmtId="0" fontId="5" fillId="0" borderId="88" xfId="0" applyFont="1" applyBorder="1" applyAlignment="1" applyProtection="1">
      <alignment horizontal="center" vertical="center" wrapText="1"/>
    </xf>
    <xf numFmtId="0" fontId="8" fillId="0" borderId="73" xfId="0" applyFont="1" applyBorder="1" applyAlignment="1" applyProtection="1">
      <alignment vertical="center" wrapText="1"/>
    </xf>
    <xf numFmtId="49" fontId="14" fillId="4" borderId="83" xfId="2" applyNumberFormat="1" applyFill="1" applyBorder="1" applyAlignment="1" applyProtection="1">
      <alignment horizontal="center" vertical="center" wrapText="1"/>
      <protection locked="0"/>
    </xf>
    <xf numFmtId="0" fontId="50" fillId="4" borderId="83" xfId="2" applyNumberFormat="1" applyFont="1" applyFill="1" applyBorder="1" applyAlignment="1" applyProtection="1">
      <alignment horizontal="center" vertical="center" wrapText="1"/>
      <protection locked="0"/>
    </xf>
    <xf numFmtId="164" fontId="13" fillId="4" borderId="87" xfId="0" applyNumberFormat="1" applyFont="1" applyFill="1" applyBorder="1" applyAlignment="1" applyProtection="1">
      <alignment horizontal="center" vertical="center"/>
      <protection locked="0"/>
    </xf>
    <xf numFmtId="0" fontId="4" fillId="0" borderId="70" xfId="0" applyFont="1" applyBorder="1" applyAlignment="1" applyProtection="1">
      <alignment horizontal="center" vertical="center" wrapText="1"/>
    </xf>
    <xf numFmtId="0" fontId="0" fillId="0" borderId="71" xfId="0" applyBorder="1" applyAlignment="1" applyProtection="1">
      <alignment vertical="center"/>
    </xf>
    <xf numFmtId="0" fontId="4" fillId="0" borderId="89" xfId="0" applyFont="1" applyBorder="1" applyAlignment="1" applyProtection="1">
      <alignment horizontal="center" vertical="center" wrapText="1"/>
    </xf>
    <xf numFmtId="0" fontId="6" fillId="0" borderId="75" xfId="0" applyFont="1" applyBorder="1" applyAlignment="1" applyProtection="1">
      <alignment horizontal="center" vertical="center" wrapText="1"/>
    </xf>
    <xf numFmtId="0" fontId="4" fillId="0" borderId="68" xfId="0" applyFont="1" applyBorder="1" applyAlignment="1" applyProtection="1">
      <alignment horizontal="center" vertical="center" wrapText="1"/>
    </xf>
    <xf numFmtId="0" fontId="4" fillId="0" borderId="69" xfId="0" applyFont="1" applyBorder="1" applyAlignment="1" applyProtection="1">
      <alignment horizontal="center" vertical="center" wrapText="1"/>
    </xf>
    <xf numFmtId="0" fontId="4" fillId="0" borderId="87" xfId="0" applyFont="1" applyBorder="1" applyAlignment="1" applyProtection="1">
      <alignment horizontal="right" vertical="center"/>
    </xf>
    <xf numFmtId="0" fontId="4" fillId="0" borderId="55" xfId="0" applyFont="1" applyBorder="1" applyAlignment="1" applyProtection="1">
      <alignment horizontal="right" vertical="center"/>
    </xf>
    <xf numFmtId="164" fontId="39" fillId="0" borderId="3" xfId="0" applyNumberFormat="1" applyFont="1" applyFill="1" applyBorder="1" applyAlignment="1" applyProtection="1">
      <alignment horizontal="center" vertical="center"/>
    </xf>
    <xf numFmtId="164" fontId="39" fillId="0" borderId="76" xfId="0" applyNumberFormat="1" applyFont="1" applyFill="1" applyBorder="1" applyAlignment="1" applyProtection="1">
      <alignment horizontal="center" vertical="center"/>
    </xf>
    <xf numFmtId="0" fontId="1" fillId="0" borderId="127" xfId="0" applyFont="1" applyBorder="1" applyAlignment="1" applyProtection="1">
      <alignment horizontal="center" vertical="center" wrapText="1"/>
    </xf>
    <xf numFmtId="0" fontId="0" fillId="0" borderId="128" xfId="0" applyBorder="1" applyAlignment="1" applyProtection="1">
      <alignment horizontal="center" vertical="center" wrapText="1"/>
    </xf>
    <xf numFmtId="0" fontId="4" fillId="2" borderId="87" xfId="0" applyFont="1" applyFill="1" applyBorder="1" applyAlignment="1" applyProtection="1">
      <alignment horizontal="center" vertical="center"/>
    </xf>
    <xf numFmtId="0" fontId="4" fillId="2" borderId="55" xfId="0" applyFont="1" applyFill="1" applyBorder="1" applyAlignment="1" applyProtection="1">
      <alignment horizontal="center" vertical="center"/>
    </xf>
    <xf numFmtId="1" fontId="15" fillId="4" borderId="1" xfId="0" applyNumberFormat="1" applyFont="1" applyFill="1" applyBorder="1" applyAlignment="1" applyProtection="1">
      <alignment horizontal="center" vertical="center" wrapText="1"/>
      <protection locked="0"/>
    </xf>
    <xf numFmtId="1" fontId="15" fillId="4" borderId="86" xfId="0" applyNumberFormat="1"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xf>
    <xf numFmtId="0" fontId="4" fillId="2" borderId="76" xfId="0" applyFont="1" applyFill="1" applyBorder="1" applyAlignment="1" applyProtection="1">
      <alignment horizontal="center" vertical="center"/>
    </xf>
    <xf numFmtId="1" fontId="13" fillId="0" borderId="87" xfId="0" applyNumberFormat="1" applyFont="1" applyFill="1" applyBorder="1" applyAlignment="1" applyProtection="1">
      <alignment horizontal="center" vertical="center" wrapText="1"/>
      <protection locked="0"/>
    </xf>
    <xf numFmtId="0" fontId="13" fillId="4" borderId="91" xfId="0" quotePrefix="1" applyNumberFormat="1" applyFont="1" applyFill="1" applyBorder="1" applyAlignment="1" applyProtection="1">
      <alignment horizontal="center" vertical="center" wrapText="1"/>
      <protection locked="0"/>
    </xf>
    <xf numFmtId="0" fontId="13" fillId="4" borderId="91" xfId="0" applyNumberFormat="1"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protection locked="0"/>
    </xf>
    <xf numFmtId="49" fontId="7" fillId="0" borderId="66" xfId="0" applyNumberFormat="1" applyFont="1" applyBorder="1" applyAlignment="1" applyProtection="1">
      <alignment horizontal="right"/>
    </xf>
    <xf numFmtId="49" fontId="7" fillId="0" borderId="67" xfId="0" applyNumberFormat="1" applyFont="1" applyBorder="1" applyAlignment="1" applyProtection="1">
      <alignment horizontal="right"/>
    </xf>
    <xf numFmtId="0" fontId="33" fillId="4" borderId="38" xfId="0" applyFont="1" applyFill="1" applyBorder="1" applyAlignment="1" applyProtection="1">
      <alignment horizontal="left" vertical="top" wrapText="1"/>
      <protection locked="0"/>
    </xf>
    <xf numFmtId="49" fontId="7" fillId="0" borderId="84" xfId="0" applyNumberFormat="1" applyFont="1" applyBorder="1" applyAlignment="1" applyProtection="1">
      <alignment horizontal="right"/>
    </xf>
    <xf numFmtId="49" fontId="7" fillId="0" borderId="85" xfId="0" applyNumberFormat="1" applyFont="1" applyBorder="1" applyAlignment="1" applyProtection="1">
      <alignment horizontal="right"/>
    </xf>
    <xf numFmtId="0" fontId="29" fillId="5" borderId="83" xfId="0" applyFont="1" applyFill="1" applyBorder="1" applyAlignment="1" applyProtection="1">
      <alignment horizontal="right"/>
      <protection locked="0"/>
    </xf>
    <xf numFmtId="0" fontId="29" fillId="5" borderId="23" xfId="0" applyFont="1" applyFill="1" applyBorder="1" applyAlignment="1" applyProtection="1">
      <alignment horizontal="right"/>
      <protection locked="0"/>
    </xf>
    <xf numFmtId="49" fontId="7" fillId="0" borderId="162" xfId="0" applyNumberFormat="1" applyFont="1" applyBorder="1" applyAlignment="1" applyProtection="1">
      <alignment horizontal="right"/>
    </xf>
    <xf numFmtId="49" fontId="7" fillId="0" borderId="124" xfId="0" applyNumberFormat="1" applyFont="1" applyBorder="1" applyAlignment="1" applyProtection="1">
      <alignment horizontal="right"/>
    </xf>
    <xf numFmtId="49" fontId="7" fillId="0" borderId="38" xfId="0" applyNumberFormat="1" applyFont="1" applyBorder="1" applyAlignment="1" applyProtection="1">
      <alignment horizontal="right"/>
    </xf>
    <xf numFmtId="49" fontId="7" fillId="0" borderId="82" xfId="0" applyNumberFormat="1" applyFont="1" applyBorder="1" applyAlignment="1" applyProtection="1">
      <alignment horizontal="right"/>
    </xf>
    <xf numFmtId="165" fontId="4" fillId="0" borderId="70" xfId="1" applyNumberFormat="1" applyFont="1" applyBorder="1" applyAlignment="1" applyProtection="1">
      <alignment horizontal="center" vertical="center" wrapText="1"/>
    </xf>
    <xf numFmtId="165" fontId="3" fillId="0" borderId="71" xfId="1" applyNumberFormat="1" applyFont="1" applyBorder="1" applyAlignment="1" applyProtection="1">
      <alignment horizontal="center" vertical="center" wrapText="1"/>
    </xf>
    <xf numFmtId="165" fontId="1" fillId="0" borderId="72" xfId="1" applyNumberFormat="1" applyFont="1" applyBorder="1" applyAlignment="1" applyProtection="1">
      <alignment horizontal="center" vertical="top" wrapText="1"/>
    </xf>
    <xf numFmtId="165" fontId="1" fillId="0" borderId="73" xfId="1" applyNumberFormat="1" applyFont="1" applyBorder="1" applyAlignment="1" applyProtection="1">
      <alignment wrapText="1"/>
    </xf>
    <xf numFmtId="165" fontId="4" fillId="0" borderId="74" xfId="1" applyNumberFormat="1" applyFont="1" applyBorder="1" applyAlignment="1" applyProtection="1">
      <alignment horizontal="center" vertical="top" wrapText="1"/>
    </xf>
    <xf numFmtId="165" fontId="3" fillId="0" borderId="75" xfId="1" applyNumberFormat="1" applyFont="1" applyBorder="1" applyAlignment="1" applyProtection="1">
      <alignment horizontal="center" vertical="top" wrapText="1"/>
    </xf>
    <xf numFmtId="165" fontId="4" fillId="0" borderId="70" xfId="1" applyNumberFormat="1" applyFont="1" applyBorder="1" applyAlignment="1" applyProtection="1">
      <alignment horizontal="center" vertical="top" wrapText="1"/>
    </xf>
    <xf numFmtId="165" fontId="3" fillId="0" borderId="71" xfId="1" applyNumberFormat="1" applyFont="1" applyBorder="1" applyAlignment="1" applyProtection="1">
      <alignment horizontal="center" vertical="top" wrapText="1"/>
    </xf>
    <xf numFmtId="0" fontId="1" fillId="0" borderId="3" xfId="0" applyFont="1" applyBorder="1" applyAlignment="1" applyProtection="1">
      <alignment horizontal="center" vertical="center"/>
    </xf>
    <xf numFmtId="0" fontId="0" fillId="0" borderId="76" xfId="0" applyBorder="1" applyAlignment="1" applyProtection="1">
      <alignment vertical="center"/>
    </xf>
    <xf numFmtId="0" fontId="10" fillId="0" borderId="78" xfId="0" applyFont="1" applyBorder="1" applyAlignment="1" applyProtection="1">
      <alignment horizontal="right" vertical="center"/>
    </xf>
    <xf numFmtId="0" fontId="10" fillId="0" borderId="79" xfId="0" applyFont="1" applyBorder="1" applyAlignment="1" applyProtection="1">
      <alignment horizontal="right" vertical="center"/>
    </xf>
    <xf numFmtId="49" fontId="7" fillId="0" borderId="80" xfId="0" applyNumberFormat="1" applyFont="1" applyBorder="1" applyAlignment="1" applyProtection="1">
      <alignment horizontal="right"/>
    </xf>
    <xf numFmtId="49" fontId="7" fillId="0" borderId="81" xfId="0" applyNumberFormat="1" applyFont="1" applyBorder="1" applyAlignment="1" applyProtection="1">
      <alignment horizontal="right"/>
    </xf>
    <xf numFmtId="0" fontId="4" fillId="2" borderId="87" xfId="0" applyFont="1" applyFill="1" applyBorder="1" applyAlignment="1">
      <alignment horizontal="center" vertical="center"/>
    </xf>
    <xf numFmtId="0" fontId="4" fillId="2" borderId="55" xfId="0" applyFont="1" applyFill="1" applyBorder="1" applyAlignment="1">
      <alignment horizontal="center" vertical="center"/>
    </xf>
    <xf numFmtId="1" fontId="15" fillId="4" borderId="1" xfId="0" applyNumberFormat="1" applyFont="1" applyFill="1" applyBorder="1" applyAlignment="1" applyProtection="1">
      <alignment horizontal="center" vertical="center" wrapText="1"/>
    </xf>
    <xf numFmtId="1" fontId="15" fillId="4" borderId="86" xfId="0" applyNumberFormat="1" applyFont="1" applyFill="1" applyBorder="1" applyAlignment="1" applyProtection="1">
      <alignment horizontal="center" vertical="center" wrapText="1"/>
    </xf>
    <xf numFmtId="0" fontId="4" fillId="0" borderId="87" xfId="0" applyFont="1" applyBorder="1" applyAlignment="1">
      <alignment horizontal="right" vertical="center"/>
    </xf>
    <xf numFmtId="0" fontId="4" fillId="0" borderId="55" xfId="0" applyFont="1" applyBorder="1" applyAlignment="1">
      <alignment horizontal="right" vertical="center"/>
    </xf>
    <xf numFmtId="0" fontId="15" fillId="4" borderId="1" xfId="0" applyNumberFormat="1" applyFont="1" applyFill="1" applyBorder="1" applyAlignment="1" applyProtection="1">
      <alignment horizontal="center" vertical="center" wrapText="1"/>
    </xf>
    <xf numFmtId="0" fontId="15" fillId="4" borderId="86" xfId="0" applyNumberFormat="1" applyFont="1" applyFill="1" applyBorder="1" applyAlignment="1" applyProtection="1">
      <alignment horizontal="center" vertical="center" wrapText="1"/>
    </xf>
    <xf numFmtId="0" fontId="18" fillId="4" borderId="91" xfId="0" applyNumberFormat="1" applyFont="1" applyFill="1" applyBorder="1" applyAlignment="1" applyProtection="1">
      <alignment horizontal="center" vertical="center" wrapText="1"/>
      <protection locked="0"/>
    </xf>
    <xf numFmtId="0" fontId="18" fillId="4" borderId="38" xfId="0" applyFont="1" applyFill="1" applyBorder="1" applyAlignment="1" applyProtection="1">
      <alignment horizontal="center" vertical="center"/>
      <protection locked="0"/>
    </xf>
    <xf numFmtId="0" fontId="51" fillId="4" borderId="83" xfId="2" applyNumberFormat="1" applyFont="1" applyFill="1" applyBorder="1" applyAlignment="1" applyProtection="1">
      <alignment horizontal="center" vertical="center" wrapText="1"/>
      <protection locked="0"/>
    </xf>
    <xf numFmtId="164" fontId="18" fillId="4" borderId="87" xfId="0" applyNumberFormat="1" applyFont="1" applyFill="1" applyBorder="1" applyAlignment="1" applyProtection="1">
      <alignment horizontal="center" vertical="center"/>
      <protection locked="0"/>
    </xf>
    <xf numFmtId="1" fontId="18" fillId="4" borderId="91" xfId="0" applyNumberFormat="1" applyFont="1" applyFill="1" applyBorder="1" applyAlignment="1" applyProtection="1">
      <alignment horizontal="center" vertical="center" wrapText="1"/>
      <protection locked="0"/>
    </xf>
    <xf numFmtId="49" fontId="51" fillId="4" borderId="83" xfId="2" applyNumberFormat="1" applyFont="1" applyFill="1" applyBorder="1" applyAlignment="1" applyProtection="1">
      <alignment horizontal="center" vertical="center" wrapText="1"/>
      <protection locked="0"/>
    </xf>
    <xf numFmtId="1" fontId="13" fillId="0" borderId="87" xfId="0" applyNumberFormat="1" applyFont="1" applyFill="1" applyBorder="1" applyAlignment="1" applyProtection="1">
      <alignment horizontal="center" vertical="center" wrapText="1"/>
    </xf>
    <xf numFmtId="0" fontId="4" fillId="2" borderId="83"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39" fillId="4" borderId="1" xfId="0" applyNumberFormat="1" applyFont="1" applyFill="1" applyBorder="1" applyAlignment="1" applyProtection="1">
      <alignment horizontal="center" vertical="center" wrapText="1"/>
    </xf>
    <xf numFmtId="0" fontId="39" fillId="4" borderId="86" xfId="0" applyNumberFormat="1"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 fillId="2" borderId="48" xfId="0" applyFont="1" applyFill="1" applyBorder="1" applyAlignment="1" applyProtection="1">
      <alignment horizontal="center" vertical="center"/>
    </xf>
    <xf numFmtId="1" fontId="41" fillId="7" borderId="1" xfId="0" applyNumberFormat="1" applyFont="1" applyFill="1" applyBorder="1" applyAlignment="1" applyProtection="1">
      <alignment horizontal="center" vertical="center" wrapText="1"/>
    </xf>
    <xf numFmtId="1" fontId="41" fillId="7" borderId="86" xfId="0" applyNumberFormat="1" applyFont="1" applyFill="1" applyBorder="1" applyAlignment="1" applyProtection="1">
      <alignment horizontal="center" vertical="center" wrapText="1"/>
    </xf>
    <xf numFmtId="1" fontId="18" fillId="4" borderId="38" xfId="0" applyNumberFormat="1" applyFont="1" applyFill="1" applyBorder="1" applyAlignment="1" applyProtection="1">
      <alignment horizontal="center" vertical="center" wrapText="1"/>
      <protection locked="0"/>
    </xf>
    <xf numFmtId="1" fontId="13" fillId="0" borderId="83" xfId="0" applyNumberFormat="1" applyFont="1" applyFill="1" applyBorder="1" applyAlignment="1" applyProtection="1">
      <alignment horizontal="center" vertical="center" wrapText="1"/>
    </xf>
    <xf numFmtId="0" fontId="33" fillId="4" borderId="38" xfId="0" applyFont="1" applyFill="1" applyBorder="1" applyAlignment="1" applyProtection="1">
      <alignment horizontal="left" vertical="top"/>
      <protection locked="0"/>
    </xf>
    <xf numFmtId="0" fontId="16" fillId="0" borderId="0" xfId="0" applyFont="1" applyAlignment="1" applyProtection="1">
      <alignment horizontal="left" wrapText="1"/>
    </xf>
    <xf numFmtId="0" fontId="5" fillId="0" borderId="45" xfId="0" applyFont="1" applyBorder="1" applyAlignment="1" applyProtection="1">
      <alignment horizontal="left"/>
    </xf>
    <xf numFmtId="49" fontId="7" fillId="0" borderId="90" xfId="0" applyNumberFormat="1" applyFont="1" applyBorder="1" applyAlignment="1" applyProtection="1">
      <alignment horizontal="right"/>
    </xf>
    <xf numFmtId="0" fontId="12" fillId="0" borderId="79" xfId="0" applyFont="1" applyBorder="1" applyAlignment="1" applyProtection="1">
      <alignment horizontal="right" vertical="center"/>
    </xf>
    <xf numFmtId="0" fontId="2" fillId="0" borderId="128" xfId="0" applyFont="1" applyBorder="1" applyAlignment="1" applyProtection="1">
      <alignment horizontal="center" vertical="center" wrapText="1"/>
    </xf>
    <xf numFmtId="165" fontId="1" fillId="0" borderId="72" xfId="1" applyNumberFormat="1" applyFont="1" applyBorder="1" applyAlignment="1" applyProtection="1">
      <alignment horizontal="center" vertical="center" wrapText="1"/>
    </xf>
    <xf numFmtId="165" fontId="1" fillId="0" borderId="73" xfId="1" applyNumberFormat="1" applyFont="1" applyBorder="1" applyAlignment="1" applyProtection="1">
      <alignment vertical="center" wrapText="1"/>
    </xf>
    <xf numFmtId="165" fontId="1" fillId="0" borderId="92" xfId="1" applyNumberFormat="1" applyFont="1" applyBorder="1" applyAlignment="1" applyProtection="1">
      <alignment horizontal="center" vertical="center" wrapText="1"/>
    </xf>
    <xf numFmtId="165" fontId="26" fillId="0" borderId="93" xfId="1" applyNumberFormat="1" applyFont="1" applyBorder="1" applyAlignment="1" applyProtection="1">
      <alignment horizontal="center" vertical="center" wrapText="1"/>
    </xf>
    <xf numFmtId="165" fontId="1" fillId="0" borderId="47" xfId="1" applyNumberFormat="1" applyFont="1" applyBorder="1" applyAlignment="1" applyProtection="1">
      <alignment horizontal="center" vertical="center" wrapText="1"/>
    </xf>
    <xf numFmtId="165" fontId="26" fillId="0" borderId="13" xfId="1" applyNumberFormat="1" applyFont="1" applyBorder="1" applyAlignment="1" applyProtection="1">
      <alignment horizontal="center" vertical="center" wrapText="1"/>
    </xf>
    <xf numFmtId="0" fontId="52" fillId="4" borderId="83" xfId="2" applyNumberFormat="1" applyFont="1" applyFill="1" applyBorder="1" applyAlignment="1" applyProtection="1">
      <alignment horizontal="center" vertical="center" wrapText="1"/>
      <protection locked="0"/>
    </xf>
    <xf numFmtId="0" fontId="18" fillId="4" borderId="38" xfId="0" applyNumberFormat="1" applyFont="1" applyFill="1" applyBorder="1" applyAlignment="1" applyProtection="1">
      <alignment horizontal="center" vertical="center"/>
      <protection locked="0"/>
    </xf>
    <xf numFmtId="0" fontId="18" fillId="4" borderId="87" xfId="0" applyNumberFormat="1" applyFont="1" applyFill="1" applyBorder="1" applyAlignment="1" applyProtection="1">
      <alignment horizontal="center" vertical="center"/>
      <protection locked="0"/>
    </xf>
    <xf numFmtId="165" fontId="4" fillId="0" borderId="94" xfId="1" applyNumberFormat="1" applyFont="1" applyBorder="1" applyAlignment="1" applyProtection="1">
      <alignment horizontal="center" vertical="center" wrapText="1"/>
    </xf>
    <xf numFmtId="165" fontId="6" fillId="0" borderId="95" xfId="1" applyNumberFormat="1" applyFont="1" applyBorder="1" applyAlignment="1" applyProtection="1">
      <alignment horizontal="center" vertical="center" wrapText="1"/>
    </xf>
    <xf numFmtId="0" fontId="40" fillId="7" borderId="1" xfId="0" applyNumberFormat="1" applyFont="1" applyFill="1" applyBorder="1" applyAlignment="1" applyProtection="1">
      <alignment horizontal="center" vertical="center" wrapText="1"/>
    </xf>
    <xf numFmtId="0" fontId="40" fillId="7" borderId="86" xfId="0" applyNumberFormat="1" applyFont="1" applyFill="1" applyBorder="1" applyAlignment="1" applyProtection="1">
      <alignment horizontal="center" vertical="center" wrapText="1"/>
    </xf>
    <xf numFmtId="0" fontId="3" fillId="0" borderId="55" xfId="0" applyFont="1" applyBorder="1" applyAlignment="1" applyProtection="1">
      <alignment horizontal="right" vertical="center"/>
    </xf>
    <xf numFmtId="0" fontId="39" fillId="0" borderId="0" xfId="0" applyFont="1" applyFill="1" applyBorder="1" applyAlignment="1" applyProtection="1">
      <alignment horizontal="center" vertical="center"/>
    </xf>
    <xf numFmtId="0" fontId="39" fillId="0" borderId="48" xfId="0" applyFont="1" applyFill="1" applyBorder="1" applyAlignment="1" applyProtection="1">
      <alignment horizontal="center" vertical="center"/>
    </xf>
    <xf numFmtId="0" fontId="41" fillId="7" borderId="1" xfId="0" applyNumberFormat="1" applyFont="1" applyFill="1" applyBorder="1" applyAlignment="1" applyProtection="1">
      <alignment horizontal="center" vertical="center" wrapText="1"/>
    </xf>
    <xf numFmtId="0" fontId="41" fillId="7" borderId="86" xfId="0" applyNumberFormat="1" applyFont="1" applyFill="1" applyBorder="1" applyAlignment="1" applyProtection="1">
      <alignment horizontal="center" vertical="center" wrapText="1"/>
    </xf>
    <xf numFmtId="165" fontId="4" fillId="0" borderId="6" xfId="1" applyNumberFormat="1" applyFont="1" applyFill="1" applyBorder="1" applyAlignment="1" applyProtection="1">
      <alignment horizontal="center" vertical="center" wrapText="1"/>
    </xf>
    <xf numFmtId="165" fontId="6" fillId="0" borderId="71" xfId="1" applyNumberFormat="1" applyFont="1" applyFill="1" applyBorder="1" applyAlignment="1" applyProtection="1">
      <alignment horizontal="center" vertical="center" wrapText="1"/>
    </xf>
    <xf numFmtId="165" fontId="4" fillId="0" borderId="89" xfId="1" applyNumberFormat="1" applyFont="1" applyBorder="1" applyAlignment="1" applyProtection="1">
      <alignment horizontal="center" vertical="center" wrapText="1"/>
    </xf>
    <xf numFmtId="165" fontId="6" fillId="0" borderId="75" xfId="1" applyNumberFormat="1" applyFont="1" applyBorder="1" applyAlignment="1" applyProtection="1">
      <alignment horizontal="center" vertical="center" wrapText="1"/>
    </xf>
    <xf numFmtId="0" fontId="18" fillId="4" borderId="38" xfId="0" applyNumberFormat="1" applyFont="1" applyFill="1" applyBorder="1" applyAlignment="1" applyProtection="1">
      <alignment horizontal="center" vertical="center" wrapText="1"/>
      <protection locked="0"/>
    </xf>
    <xf numFmtId="49" fontId="52" fillId="4" borderId="83" xfId="0" applyNumberFormat="1" applyFont="1" applyFill="1" applyBorder="1" applyAlignment="1" applyProtection="1">
      <alignment horizontal="center" vertical="center" wrapText="1"/>
      <protection locked="0"/>
    </xf>
    <xf numFmtId="0" fontId="52" fillId="4" borderId="83" xfId="0" applyNumberFormat="1" applyFont="1" applyFill="1" applyBorder="1" applyAlignment="1" applyProtection="1">
      <alignment horizontal="center" vertical="center" wrapText="1"/>
      <protection locked="0"/>
    </xf>
    <xf numFmtId="165" fontId="5" fillId="0" borderId="88" xfId="1" applyNumberFormat="1" applyFont="1" applyBorder="1" applyAlignment="1" applyProtection="1">
      <alignment horizontal="center" vertical="center" wrapText="1"/>
    </xf>
    <xf numFmtId="165" fontId="8" fillId="0" borderId="73" xfId="1" applyNumberFormat="1" applyFont="1" applyBorder="1" applyAlignment="1" applyProtection="1">
      <alignment vertical="center" wrapText="1"/>
    </xf>
    <xf numFmtId="0" fontId="16" fillId="0" borderId="0" xfId="0" applyFont="1" applyBorder="1" applyAlignment="1" applyProtection="1">
      <alignment horizontal="left" wrapText="1"/>
    </xf>
    <xf numFmtId="0" fontId="16" fillId="0" borderId="0" xfId="0" applyFont="1" applyBorder="1" applyAlignment="1" applyProtection="1">
      <alignment horizontal="center"/>
    </xf>
    <xf numFmtId="165" fontId="4" fillId="0" borderId="68" xfId="1" applyNumberFormat="1" applyFont="1" applyBorder="1" applyAlignment="1" applyProtection="1">
      <alignment horizontal="center" vertical="center" wrapText="1"/>
    </xf>
    <xf numFmtId="165" fontId="4" fillId="0" borderId="69" xfId="1" applyNumberFormat="1" applyFont="1" applyBorder="1" applyAlignment="1" applyProtection="1">
      <alignment horizontal="center" vertical="center" wrapText="1"/>
    </xf>
    <xf numFmtId="2" fontId="7" fillId="0" borderId="66" xfId="0" applyNumberFormat="1" applyFont="1" applyFill="1" applyBorder="1" applyAlignment="1" applyProtection="1">
      <alignment horizontal="right"/>
    </xf>
    <xf numFmtId="0" fontId="24" fillId="0" borderId="3" xfId="0" applyFont="1" applyBorder="1" applyAlignment="1" applyProtection="1">
      <alignment horizontal="center" vertical="center"/>
    </xf>
    <xf numFmtId="0" fontId="24" fillId="0" borderId="76" xfId="0" applyFont="1" applyBorder="1" applyAlignment="1" applyProtection="1">
      <alignment horizontal="center" vertical="center"/>
    </xf>
    <xf numFmtId="0" fontId="8" fillId="0" borderId="49" xfId="0" applyFont="1" applyBorder="1" applyAlignment="1" applyProtection="1">
      <alignment vertical="center"/>
    </xf>
    <xf numFmtId="0" fontId="8" fillId="0" borderId="77" xfId="0" applyFont="1" applyBorder="1" applyAlignment="1" applyProtection="1">
      <alignment vertical="center"/>
    </xf>
    <xf numFmtId="2" fontId="7" fillId="0" borderId="84" xfId="0" applyNumberFormat="1" applyFont="1" applyFill="1" applyBorder="1" applyAlignment="1" applyProtection="1">
      <alignment horizontal="right"/>
    </xf>
    <xf numFmtId="2" fontId="7" fillId="0" borderId="85" xfId="0" applyNumberFormat="1" applyFont="1" applyFill="1" applyBorder="1" applyAlignment="1" applyProtection="1">
      <alignment horizontal="right"/>
    </xf>
    <xf numFmtId="0" fontId="5" fillId="0" borderId="103" xfId="0" applyFont="1" applyBorder="1" applyAlignment="1" applyProtection="1">
      <alignment horizontal="center" vertical="center" wrapText="1"/>
    </xf>
    <xf numFmtId="0" fontId="5" fillId="0" borderId="104" xfId="0" applyFont="1" applyBorder="1" applyAlignment="1" applyProtection="1">
      <alignment horizontal="center" vertical="center" wrapText="1"/>
    </xf>
    <xf numFmtId="0" fontId="3" fillId="2" borderId="47"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76" xfId="0" applyFont="1" applyFill="1" applyBorder="1" applyAlignment="1" applyProtection="1">
      <alignment horizontal="center" vertical="center"/>
    </xf>
    <xf numFmtId="1" fontId="20" fillId="2" borderId="10" xfId="0" applyNumberFormat="1" applyFont="1" applyFill="1" applyBorder="1" applyAlignment="1" applyProtection="1">
      <alignment horizontal="center" vertical="center" wrapText="1"/>
    </xf>
    <xf numFmtId="1" fontId="20" fillId="2" borderId="1" xfId="0" applyNumberFormat="1" applyFont="1" applyFill="1" applyBorder="1" applyAlignment="1" applyProtection="1">
      <alignment horizontal="center" vertical="center" wrapText="1"/>
    </xf>
    <xf numFmtId="1" fontId="20" fillId="2" borderId="86" xfId="0" applyNumberFormat="1" applyFont="1" applyFill="1" applyBorder="1" applyAlignment="1" applyProtection="1">
      <alignment horizontal="center" vertical="center" wrapText="1"/>
    </xf>
    <xf numFmtId="0" fontId="8" fillId="0" borderId="104" xfId="0" applyFont="1" applyBorder="1" applyAlignment="1" applyProtection="1">
      <alignment vertical="center" wrapText="1"/>
    </xf>
    <xf numFmtId="0" fontId="4" fillId="0" borderId="100" xfId="0" applyFont="1" applyBorder="1" applyAlignment="1" applyProtection="1">
      <alignment horizontal="center" vertical="center" wrapText="1"/>
    </xf>
    <xf numFmtId="0" fontId="6" fillId="0" borderId="101" xfId="0" applyFont="1" applyBorder="1" applyAlignment="1" applyProtection="1">
      <alignment horizontal="center" vertical="center" wrapText="1"/>
    </xf>
    <xf numFmtId="0" fontId="4" fillId="0" borderId="98" xfId="0" applyFont="1" applyBorder="1" applyAlignment="1" applyProtection="1">
      <alignment horizontal="center" vertical="center" wrapText="1"/>
    </xf>
    <xf numFmtId="0" fontId="6" fillId="0" borderId="99" xfId="0" applyFont="1" applyBorder="1" applyAlignment="1" applyProtection="1">
      <alignment horizontal="center" vertical="center" wrapText="1"/>
    </xf>
    <xf numFmtId="0" fontId="5" fillId="0" borderId="105" xfId="0" applyFont="1" applyBorder="1" applyAlignment="1" applyProtection="1">
      <alignment horizontal="center" vertical="center" wrapText="1"/>
    </xf>
    <xf numFmtId="0" fontId="5" fillId="0" borderId="106" xfId="0" applyFont="1" applyBorder="1" applyAlignment="1" applyProtection="1">
      <alignment horizontal="center" vertical="center" wrapText="1"/>
    </xf>
    <xf numFmtId="0" fontId="34" fillId="0" borderId="5"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0" fillId="0" borderId="0" xfId="0" applyBorder="1" applyAlignment="1" applyProtection="1">
      <alignment horizontal="center"/>
    </xf>
    <xf numFmtId="0" fontId="38" fillId="0" borderId="5" xfId="0" applyFont="1" applyBorder="1" applyAlignment="1" applyProtection="1">
      <alignment horizontal="center" vertical="center" wrapText="1"/>
    </xf>
    <xf numFmtId="0" fontId="38" fillId="0" borderId="102" xfId="0" applyFont="1" applyBorder="1" applyAlignment="1" applyProtection="1">
      <alignment horizontal="center" vertical="center" wrapText="1"/>
    </xf>
    <xf numFmtId="0" fontId="4" fillId="0" borderId="96" xfId="0" applyFont="1" applyBorder="1" applyAlignment="1" applyProtection="1">
      <alignment horizontal="center" vertical="center" wrapText="1"/>
    </xf>
    <xf numFmtId="0" fontId="4" fillId="0" borderId="97" xfId="0" applyFont="1" applyBorder="1" applyAlignment="1" applyProtection="1">
      <alignment horizontal="center" vertical="center" wrapText="1"/>
    </xf>
    <xf numFmtId="0" fontId="4" fillId="0" borderId="99" xfId="0" applyFont="1" applyBorder="1" applyAlignment="1" applyProtection="1">
      <alignment horizontal="center" vertical="center" wrapText="1"/>
    </xf>
    <xf numFmtId="0" fontId="4" fillId="0" borderId="101"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0" fontId="1" fillId="0" borderId="47"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11" fillId="0" borderId="0" xfId="0" applyFont="1" applyAlignment="1">
      <alignment vertical="top" wrapText="1"/>
    </xf>
    <xf numFmtId="0" fontId="5" fillId="0" borderId="42" xfId="0" applyFont="1" applyFill="1" applyBorder="1" applyAlignment="1" applyProtection="1">
      <alignment horizontal="center" wrapText="1"/>
    </xf>
    <xf numFmtId="0" fontId="47" fillId="0" borderId="0" xfId="0" applyFont="1" applyFill="1" applyBorder="1" applyAlignment="1" applyProtection="1">
      <alignment horizontal="center"/>
    </xf>
    <xf numFmtId="0" fontId="47" fillId="0" borderId="1" xfId="0" applyFont="1" applyFill="1" applyBorder="1" applyAlignment="1" applyProtection="1">
      <alignment horizontal="center"/>
    </xf>
    <xf numFmtId="0" fontId="55" fillId="8" borderId="0" xfId="0" applyFont="1" applyFill="1" applyBorder="1" applyAlignment="1" applyProtection="1">
      <alignment horizontal="center" vertical="center"/>
    </xf>
    <xf numFmtId="0" fontId="47" fillId="0" borderId="11" xfId="0" applyFont="1" applyFill="1" applyBorder="1" applyAlignment="1" applyProtection="1">
      <alignment horizontal="center"/>
    </xf>
    <xf numFmtId="0" fontId="47" fillId="0" borderId="87" xfId="0" applyFont="1" applyFill="1" applyBorder="1" applyAlignment="1" applyProtection="1">
      <alignment horizontal="center"/>
    </xf>
    <xf numFmtId="0" fontId="47" fillId="0" borderId="55" xfId="0" applyFont="1" applyFill="1" applyBorder="1" applyAlignment="1" applyProtection="1">
      <alignment horizontal="center"/>
    </xf>
    <xf numFmtId="0" fontId="47" fillId="0" borderId="11" xfId="0" quotePrefix="1" applyFont="1" applyFill="1" applyBorder="1" applyAlignment="1" applyProtection="1">
      <alignment horizontal="center"/>
    </xf>
    <xf numFmtId="0" fontId="47" fillId="0" borderId="87" xfId="0" quotePrefix="1" applyFont="1" applyFill="1" applyBorder="1" applyAlignment="1" applyProtection="1">
      <alignment horizontal="center"/>
    </xf>
    <xf numFmtId="0" fontId="47" fillId="0" borderId="55" xfId="0" quotePrefix="1" applyFont="1" applyFill="1" applyBorder="1" applyAlignment="1" applyProtection="1">
      <alignment horizontal="center"/>
    </xf>
    <xf numFmtId="0" fontId="26" fillId="0" borderId="14" xfId="0" applyFont="1" applyFill="1" applyBorder="1" applyAlignment="1" applyProtection="1">
      <alignment horizontal="left" vertical="top" wrapText="1"/>
    </xf>
    <xf numFmtId="0" fontId="26" fillId="0" borderId="0" xfId="0" applyFont="1" applyFill="1" applyBorder="1" applyAlignment="1" applyProtection="1">
      <alignment horizontal="left" vertical="top" wrapText="1"/>
    </xf>
    <xf numFmtId="0" fontId="26" fillId="0" borderId="48" xfId="0" applyFont="1" applyFill="1" applyBorder="1" applyAlignment="1" applyProtection="1">
      <alignment horizontal="left" vertical="top" wrapText="1"/>
    </xf>
    <xf numFmtId="0" fontId="26" fillId="0" borderId="10" xfId="0" applyFont="1" applyFill="1" applyBorder="1" applyAlignment="1" applyProtection="1">
      <alignment horizontal="left" vertical="top" wrapText="1"/>
    </xf>
    <xf numFmtId="0" fontId="26" fillId="0" borderId="1" xfId="0" applyFont="1" applyFill="1" applyBorder="1" applyAlignment="1" applyProtection="1">
      <alignment horizontal="left" vertical="top" wrapText="1"/>
    </xf>
    <xf numFmtId="0" fontId="26" fillId="0" borderId="86" xfId="0" applyFont="1" applyFill="1" applyBorder="1" applyAlignment="1" applyProtection="1">
      <alignment horizontal="left" vertical="top" wrapText="1"/>
    </xf>
    <xf numFmtId="0" fontId="10" fillId="0" borderId="11" xfId="0" applyFont="1" applyBorder="1" applyAlignment="1">
      <alignment horizontal="left" vertical="center"/>
    </xf>
    <xf numFmtId="0" fontId="10" fillId="0" borderId="87" xfId="0" applyFont="1" applyBorder="1" applyAlignment="1">
      <alignment horizontal="left" vertical="center"/>
    </xf>
    <xf numFmtId="0" fontId="10" fillId="0" borderId="55" xfId="0" applyFont="1" applyBorder="1" applyAlignment="1">
      <alignment horizontal="left" vertical="center"/>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FF"/>
      <color rgb="FFA0E0E0"/>
      <color rgb="FFCC00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19049</xdr:colOff>
      <xdr:row>4</xdr:row>
      <xdr:rowOff>66675</xdr:rowOff>
    </xdr:from>
    <xdr:to>
      <xdr:col>10</xdr:col>
      <xdr:colOff>9524</xdr:colOff>
      <xdr:row>5</xdr:row>
      <xdr:rowOff>47625</xdr:rowOff>
    </xdr:to>
    <xdr:grpSp>
      <xdr:nvGrpSpPr>
        <xdr:cNvPr id="2" name="Group 1"/>
        <xdr:cNvGrpSpPr>
          <a:grpSpLocks/>
        </xdr:cNvGrpSpPr>
      </xdr:nvGrpSpPr>
      <xdr:grpSpPr bwMode="auto">
        <a:xfrm>
          <a:off x="19049" y="838200"/>
          <a:ext cx="8686800" cy="171450"/>
          <a:chOff x="1411" y="-516"/>
          <a:chExt cx="9778" cy="2"/>
        </a:xfrm>
      </xdr:grpSpPr>
      <xdr:sp macro="" textlink="">
        <xdr:nvSpPr>
          <xdr:cNvPr id="3" name="Freeform 2"/>
          <xdr:cNvSpPr>
            <a:spLocks/>
          </xdr:cNvSpPr>
        </xdr:nvSpPr>
        <xdr:spPr bwMode="auto">
          <a:xfrm>
            <a:off x="1411" y="-516"/>
            <a:ext cx="9778" cy="2"/>
          </a:xfrm>
          <a:custGeom>
            <a:avLst/>
            <a:gdLst>
              <a:gd name="T0" fmla="+- 0 1411 1411"/>
              <a:gd name="T1" fmla="*/ T0 w 9778"/>
              <a:gd name="T2" fmla="+- 0 11189 1411"/>
              <a:gd name="T3" fmla="*/ T2 w 9778"/>
            </a:gdLst>
            <a:ahLst/>
            <a:cxnLst>
              <a:cxn ang="0">
                <a:pos x="T1" y="0"/>
              </a:cxn>
              <a:cxn ang="0">
                <a:pos x="T3" y="0"/>
              </a:cxn>
            </a:cxnLst>
            <a:rect l="0" t="0" r="r" b="b"/>
            <a:pathLst>
              <a:path w="9778">
                <a:moveTo>
                  <a:pt x="0" y="0"/>
                </a:moveTo>
                <a:lnTo>
                  <a:pt x="9778" y="0"/>
                </a:lnTo>
              </a:path>
            </a:pathLst>
          </a:custGeom>
          <a:noFill/>
          <a:ln w="39370">
            <a:solidFill>
              <a:srgbClr val="622423"/>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n-US"/>
          </a:p>
        </xdr:txBody>
      </xdr:sp>
    </xdr:grpSp>
    <xdr:clientData/>
  </xdr:twoCellAnchor>
  <xdr:twoCellAnchor editAs="oneCell">
    <xdr:from>
      <xdr:col>0</xdr:col>
      <xdr:colOff>1800225</xdr:colOff>
      <xdr:row>49</xdr:row>
      <xdr:rowOff>1821</xdr:rowOff>
    </xdr:from>
    <xdr:to>
      <xdr:col>10</xdr:col>
      <xdr:colOff>65648</xdr:colOff>
      <xdr:row>58</xdr:row>
      <xdr:rowOff>37842</xdr:rowOff>
    </xdr:to>
    <xdr:pic>
      <xdr:nvPicPr>
        <xdr:cNvPr id="4" name="Picture 3"/>
        <xdr:cNvPicPr>
          <a:picLocks noChangeAspect="1"/>
        </xdr:cNvPicPr>
      </xdr:nvPicPr>
      <xdr:blipFill>
        <a:blip xmlns:r="http://schemas.openxmlformats.org/officeDocument/2006/relationships" r:embed="rId1"/>
        <a:stretch>
          <a:fillRect/>
        </a:stretch>
      </xdr:blipFill>
      <xdr:spPr>
        <a:xfrm>
          <a:off x="1800225" y="13222521"/>
          <a:ext cx="6961748" cy="1750521"/>
        </a:xfrm>
        <a:prstGeom prst="rect">
          <a:avLst/>
        </a:prstGeom>
      </xdr:spPr>
    </xdr:pic>
    <xdr:clientData/>
  </xdr:twoCellAnchor>
  <xdr:twoCellAnchor editAs="oneCell">
    <xdr:from>
      <xdr:col>0</xdr:col>
      <xdr:colOff>1809751</xdr:colOff>
      <xdr:row>60</xdr:row>
      <xdr:rowOff>390525</xdr:rowOff>
    </xdr:from>
    <xdr:to>
      <xdr:col>10</xdr:col>
      <xdr:colOff>58170</xdr:colOff>
      <xdr:row>68</xdr:row>
      <xdr:rowOff>37895</xdr:rowOff>
    </xdr:to>
    <xdr:pic>
      <xdr:nvPicPr>
        <xdr:cNvPr id="5" name="Picture 4"/>
        <xdr:cNvPicPr>
          <a:picLocks noChangeAspect="1"/>
        </xdr:cNvPicPr>
      </xdr:nvPicPr>
      <xdr:blipFill>
        <a:blip xmlns:r="http://schemas.openxmlformats.org/officeDocument/2006/relationships" r:embed="rId2"/>
        <a:stretch>
          <a:fillRect/>
        </a:stretch>
      </xdr:blipFill>
      <xdr:spPr>
        <a:xfrm>
          <a:off x="1809751" y="15706725"/>
          <a:ext cx="6944744" cy="1380920"/>
        </a:xfrm>
        <a:prstGeom prst="rect">
          <a:avLst/>
        </a:prstGeom>
      </xdr:spPr>
    </xdr:pic>
    <xdr:clientData/>
  </xdr:twoCellAnchor>
  <xdr:twoCellAnchor editAs="oneCell">
    <xdr:from>
      <xdr:col>0</xdr:col>
      <xdr:colOff>1800225</xdr:colOff>
      <xdr:row>70</xdr:row>
      <xdr:rowOff>9525</xdr:rowOff>
    </xdr:from>
    <xdr:to>
      <xdr:col>10</xdr:col>
      <xdr:colOff>65648</xdr:colOff>
      <xdr:row>79</xdr:row>
      <xdr:rowOff>45546</xdr:rowOff>
    </xdr:to>
    <xdr:pic>
      <xdr:nvPicPr>
        <xdr:cNvPr id="6" name="Picture 5"/>
        <xdr:cNvPicPr>
          <a:picLocks noChangeAspect="1"/>
        </xdr:cNvPicPr>
      </xdr:nvPicPr>
      <xdr:blipFill>
        <a:blip xmlns:r="http://schemas.openxmlformats.org/officeDocument/2006/relationships" r:embed="rId1"/>
        <a:stretch>
          <a:fillRect/>
        </a:stretch>
      </xdr:blipFill>
      <xdr:spPr>
        <a:xfrm>
          <a:off x="1800225" y="17440275"/>
          <a:ext cx="6961748" cy="17505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hare.health.wisconsin.gov/ph/wic/opsman/policy%2011-05.pdf" TargetMode="External"/><Relationship Id="rId1" Type="http://schemas.openxmlformats.org/officeDocument/2006/relationships/hyperlink" Target="mailto:DHSWICFISCALCARS@dhs.wisconsin.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marsha.cooper@dhs.wi.go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marsha.cooper@dhs.wi.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workbookViewId="0">
      <selection activeCell="B95" sqref="B95:J95"/>
    </sheetView>
  </sheetViews>
  <sheetFormatPr defaultRowHeight="15"/>
  <cols>
    <col min="1" max="1" width="21.44140625" style="406" customWidth="1"/>
    <col min="2" max="16384" width="8.88671875" style="406"/>
  </cols>
  <sheetData>
    <row r="1" spans="1:10">
      <c r="A1" s="398" t="s">
        <v>111</v>
      </c>
      <c r="I1" s="398" t="s">
        <v>112</v>
      </c>
    </row>
    <row r="2" spans="1:10">
      <c r="A2" s="399" t="s">
        <v>113</v>
      </c>
    </row>
    <row r="3" spans="1:10">
      <c r="A3" s="399" t="s">
        <v>137</v>
      </c>
    </row>
    <row r="4" spans="1:10" ht="15.75">
      <c r="A4" s="410" t="s">
        <v>114</v>
      </c>
      <c r="B4" s="410"/>
      <c r="C4" s="410"/>
      <c r="D4" s="410"/>
      <c r="E4" s="410"/>
      <c r="F4" s="410"/>
      <c r="G4" s="410"/>
      <c r="H4" s="410"/>
      <c r="I4" s="410"/>
      <c r="J4" s="410"/>
    </row>
    <row r="6" spans="1:10" ht="15.75">
      <c r="A6" s="408" t="s">
        <v>174</v>
      </c>
      <c r="B6" s="412" t="s">
        <v>173</v>
      </c>
      <c r="C6" s="412"/>
      <c r="D6" s="412"/>
      <c r="E6" s="412"/>
      <c r="F6" s="412"/>
      <c r="G6" s="412"/>
      <c r="H6" s="412"/>
      <c r="I6" s="412"/>
      <c r="J6" s="412"/>
    </row>
    <row r="8" spans="1:10">
      <c r="A8" s="413" t="s">
        <v>115</v>
      </c>
      <c r="B8" s="414"/>
      <c r="C8" s="414"/>
      <c r="D8" s="414"/>
      <c r="E8" s="414"/>
      <c r="F8" s="414"/>
      <c r="G8" s="414"/>
      <c r="H8" s="414"/>
      <c r="I8" s="414"/>
      <c r="J8" s="415"/>
    </row>
    <row r="10" spans="1:10" s="407" customFormat="1" ht="46.5" customHeight="1">
      <c r="A10" s="411" t="s">
        <v>164</v>
      </c>
      <c r="B10" s="411"/>
      <c r="C10" s="411"/>
      <c r="D10" s="411"/>
      <c r="E10" s="411"/>
      <c r="F10" s="411"/>
      <c r="G10" s="411"/>
      <c r="H10" s="411"/>
      <c r="I10" s="411"/>
      <c r="J10" s="411"/>
    </row>
    <row r="11" spans="1:10" s="407" customFormat="1" ht="12" customHeight="1">
      <c r="A11" s="411"/>
      <c r="B11" s="411"/>
      <c r="C11" s="411"/>
      <c r="D11" s="411"/>
      <c r="E11" s="411"/>
      <c r="F11" s="411"/>
      <c r="G11" s="411"/>
      <c r="H11" s="411"/>
      <c r="I11" s="411"/>
      <c r="J11" s="411"/>
    </row>
    <row r="12" spans="1:10" ht="29.25" customHeight="1">
      <c r="A12" s="411" t="s">
        <v>161</v>
      </c>
      <c r="B12" s="411"/>
      <c r="C12" s="411"/>
      <c r="D12" s="411"/>
      <c r="E12" s="411"/>
      <c r="F12" s="411"/>
      <c r="G12" s="411"/>
      <c r="H12" s="411"/>
      <c r="I12" s="411"/>
      <c r="J12" s="411"/>
    </row>
    <row r="13" spans="1:10" ht="29.25" customHeight="1">
      <c r="B13" s="424" t="s">
        <v>165</v>
      </c>
      <c r="C13" s="425"/>
      <c r="D13" s="425"/>
      <c r="E13" s="425"/>
      <c r="F13" s="425"/>
      <c r="G13" s="425"/>
      <c r="H13" s="425"/>
      <c r="I13" s="425"/>
      <c r="J13" s="425"/>
    </row>
    <row r="15" spans="1:10" ht="33.75" customHeight="1">
      <c r="A15" s="409" t="s">
        <v>167</v>
      </c>
      <c r="B15" s="409"/>
      <c r="C15" s="409"/>
      <c r="D15" s="409"/>
      <c r="E15" s="409"/>
      <c r="F15" s="409"/>
      <c r="G15" s="409"/>
      <c r="H15" s="409"/>
      <c r="I15" s="409"/>
      <c r="J15" s="409"/>
    </row>
    <row r="16" spans="1:10" ht="33.75" customHeight="1">
      <c r="A16" s="405"/>
      <c r="B16" s="426" t="s">
        <v>166</v>
      </c>
      <c r="C16" s="426"/>
      <c r="D16" s="426"/>
      <c r="E16" s="426"/>
      <c r="F16" s="426"/>
      <c r="G16" s="426"/>
      <c r="H16" s="426"/>
      <c r="I16" s="405"/>
      <c r="J16" s="405"/>
    </row>
    <row r="17" spans="1:10">
      <c r="B17" s="412" t="s">
        <v>138</v>
      </c>
      <c r="C17" s="412"/>
      <c r="D17" s="412"/>
      <c r="E17" s="412"/>
      <c r="F17" s="412"/>
      <c r="G17" s="412"/>
      <c r="H17" s="412"/>
      <c r="I17" s="412"/>
      <c r="J17" s="412"/>
    </row>
    <row r="18" spans="1:10" ht="30" customHeight="1">
      <c r="B18" s="409" t="s">
        <v>139</v>
      </c>
      <c r="C18" s="409"/>
      <c r="D18" s="409"/>
      <c r="E18" s="409"/>
      <c r="F18" s="409"/>
      <c r="G18" s="409"/>
      <c r="H18" s="409"/>
      <c r="I18" s="409"/>
      <c r="J18" s="409"/>
    </row>
    <row r="19" spans="1:10">
      <c r="B19" s="412" t="s">
        <v>160</v>
      </c>
      <c r="C19" s="412"/>
      <c r="D19" s="412"/>
      <c r="E19" s="412"/>
      <c r="F19" s="412"/>
      <c r="G19" s="412"/>
      <c r="H19" s="412"/>
      <c r="I19" s="412"/>
      <c r="J19" s="412"/>
    </row>
    <row r="21" spans="1:10" ht="45" customHeight="1">
      <c r="A21" s="409" t="s">
        <v>175</v>
      </c>
      <c r="B21" s="409"/>
      <c r="C21" s="409"/>
      <c r="D21" s="409"/>
      <c r="E21" s="409"/>
      <c r="F21" s="409"/>
      <c r="G21" s="409"/>
      <c r="H21" s="409"/>
      <c r="I21" s="409"/>
      <c r="J21" s="409"/>
    </row>
    <row r="23" spans="1:10" ht="34.5" customHeight="1">
      <c r="A23" s="409" t="s">
        <v>140</v>
      </c>
      <c r="B23" s="409"/>
      <c r="C23" s="409"/>
      <c r="D23" s="409"/>
      <c r="E23" s="409"/>
      <c r="F23" s="409"/>
      <c r="G23" s="409"/>
      <c r="H23" s="409"/>
      <c r="I23" s="409"/>
      <c r="J23" s="409"/>
    </row>
    <row r="25" spans="1:10">
      <c r="A25" s="412" t="s">
        <v>141</v>
      </c>
      <c r="B25" s="412"/>
      <c r="C25" s="412"/>
      <c r="D25" s="412"/>
      <c r="E25" s="412"/>
      <c r="F25" s="412"/>
      <c r="G25" s="412"/>
      <c r="H25" s="412"/>
      <c r="I25" s="412"/>
      <c r="J25" s="412"/>
    </row>
    <row r="26" spans="1:10" ht="30" customHeight="1">
      <c r="B26" s="409" t="s">
        <v>142</v>
      </c>
      <c r="C26" s="409"/>
      <c r="D26" s="409"/>
      <c r="E26" s="409"/>
      <c r="F26" s="409"/>
      <c r="G26" s="409"/>
      <c r="H26" s="409"/>
      <c r="I26" s="409"/>
      <c r="J26" s="409"/>
    </row>
    <row r="27" spans="1:10" ht="28.5" customHeight="1">
      <c r="B27" s="409" t="s">
        <v>143</v>
      </c>
      <c r="C27" s="409"/>
      <c r="D27" s="409"/>
      <c r="E27" s="409"/>
      <c r="F27" s="409"/>
      <c r="G27" s="409"/>
      <c r="H27" s="409"/>
      <c r="I27" s="409"/>
      <c r="J27" s="409"/>
    </row>
    <row r="28" spans="1:10" ht="29.25" customHeight="1">
      <c r="B28" s="409" t="s">
        <v>144</v>
      </c>
      <c r="C28" s="409"/>
      <c r="D28" s="409"/>
      <c r="E28" s="409"/>
      <c r="F28" s="409"/>
      <c r="G28" s="409"/>
      <c r="H28" s="409"/>
      <c r="I28" s="409"/>
      <c r="J28" s="409"/>
    </row>
    <row r="30" spans="1:10">
      <c r="A30" s="412" t="s">
        <v>168</v>
      </c>
      <c r="B30" s="412"/>
      <c r="C30" s="412"/>
      <c r="D30" s="412"/>
      <c r="E30" s="412"/>
      <c r="F30" s="412"/>
      <c r="G30" s="412"/>
      <c r="H30" s="412"/>
      <c r="I30" s="412"/>
      <c r="J30" s="412"/>
    </row>
    <row r="32" spans="1:10">
      <c r="A32" s="413" t="s">
        <v>121</v>
      </c>
      <c r="B32" s="414"/>
      <c r="C32" s="414"/>
      <c r="D32" s="414"/>
      <c r="E32" s="414"/>
      <c r="F32" s="414"/>
      <c r="G32" s="414"/>
      <c r="H32" s="414"/>
      <c r="I32" s="414"/>
      <c r="J32" s="415"/>
    </row>
    <row r="34" spans="1:10" ht="64.5" customHeight="1">
      <c r="A34" s="409" t="s">
        <v>116</v>
      </c>
      <c r="B34" s="409"/>
      <c r="C34" s="409"/>
      <c r="D34" s="409"/>
      <c r="E34" s="409"/>
      <c r="F34" s="409"/>
      <c r="G34" s="409"/>
      <c r="H34" s="409"/>
      <c r="I34" s="409"/>
      <c r="J34" s="409"/>
    </row>
    <row r="36" spans="1:10" ht="29.25" customHeight="1">
      <c r="A36" s="409" t="s">
        <v>117</v>
      </c>
      <c r="B36" s="409"/>
      <c r="C36" s="409"/>
      <c r="D36" s="409"/>
      <c r="E36" s="409"/>
      <c r="F36" s="409"/>
      <c r="G36" s="409"/>
      <c r="H36" s="409"/>
      <c r="I36" s="409"/>
      <c r="J36" s="409"/>
    </row>
    <row r="38" spans="1:10" ht="29.25" customHeight="1">
      <c r="A38" s="416" t="s">
        <v>118</v>
      </c>
      <c r="B38" s="416"/>
      <c r="C38" s="416"/>
      <c r="D38" s="416"/>
      <c r="E38" s="416"/>
      <c r="F38" s="416"/>
      <c r="G38" s="416"/>
      <c r="H38" s="416"/>
      <c r="I38" s="416"/>
      <c r="J38" s="416"/>
    </row>
    <row r="40" spans="1:10">
      <c r="A40" s="417" t="s">
        <v>119</v>
      </c>
      <c r="B40" s="417"/>
      <c r="C40" s="417"/>
      <c r="D40" s="417"/>
      <c r="E40" s="417"/>
      <c r="F40" s="417"/>
      <c r="G40" s="417"/>
      <c r="H40" s="417"/>
      <c r="I40" s="417"/>
      <c r="J40" s="417"/>
    </row>
    <row r="42" spans="1:10" ht="43.5" customHeight="1">
      <c r="A42" s="409" t="s">
        <v>169</v>
      </c>
      <c r="B42" s="409"/>
      <c r="C42" s="409"/>
      <c r="D42" s="409"/>
      <c r="E42" s="409"/>
      <c r="F42" s="409"/>
      <c r="G42" s="409"/>
      <c r="H42" s="409"/>
      <c r="I42" s="409"/>
      <c r="J42" s="409"/>
    </row>
    <row r="43" spans="1:10">
      <c r="A43" s="400"/>
    </row>
    <row r="44" spans="1:10">
      <c r="A44" s="413" t="s">
        <v>122</v>
      </c>
      <c r="B44" s="414"/>
      <c r="C44" s="414"/>
      <c r="D44" s="414"/>
      <c r="E44" s="414"/>
      <c r="F44" s="414"/>
      <c r="G44" s="414"/>
      <c r="H44" s="414"/>
      <c r="I44" s="414"/>
      <c r="J44" s="415"/>
    </row>
    <row r="46" spans="1:10">
      <c r="A46" s="402" t="s">
        <v>120</v>
      </c>
    </row>
    <row r="47" spans="1:10" ht="29.25" customHeight="1">
      <c r="A47" s="409" t="s">
        <v>145</v>
      </c>
      <c r="B47" s="409"/>
      <c r="C47" s="409"/>
      <c r="D47" s="409"/>
      <c r="E47" s="409"/>
      <c r="F47" s="409"/>
      <c r="G47" s="409"/>
      <c r="H47" s="409"/>
      <c r="I47" s="409"/>
      <c r="J47" s="409"/>
    </row>
    <row r="48" spans="1:10" ht="64.5" customHeight="1">
      <c r="B48" s="409" t="s">
        <v>146</v>
      </c>
      <c r="C48" s="409"/>
      <c r="D48" s="409"/>
      <c r="E48" s="409"/>
      <c r="F48" s="409"/>
      <c r="G48" s="409"/>
      <c r="H48" s="409"/>
      <c r="I48" s="409"/>
      <c r="J48" s="409"/>
    </row>
    <row r="49" spans="1:10" ht="36.75" customHeight="1">
      <c r="B49" s="409" t="s">
        <v>147</v>
      </c>
      <c r="C49" s="409"/>
      <c r="D49" s="409"/>
      <c r="E49" s="409"/>
      <c r="F49" s="409"/>
      <c r="G49" s="409"/>
      <c r="H49" s="409"/>
      <c r="I49" s="409"/>
      <c r="J49" s="409"/>
    </row>
    <row r="60" spans="1:10">
      <c r="A60" s="409" t="s">
        <v>148</v>
      </c>
      <c r="B60" s="409"/>
      <c r="C60" s="409"/>
      <c r="D60" s="409"/>
      <c r="E60" s="409"/>
      <c r="F60" s="409"/>
      <c r="G60" s="409"/>
      <c r="H60" s="409"/>
      <c r="I60" s="409"/>
      <c r="J60" s="409"/>
    </row>
    <row r="61" spans="1:10" ht="31.5" customHeight="1">
      <c r="A61" s="409" t="s">
        <v>149</v>
      </c>
      <c r="B61" s="409"/>
      <c r="C61" s="409"/>
      <c r="D61" s="409"/>
      <c r="E61" s="409"/>
      <c r="F61" s="409"/>
      <c r="G61" s="409"/>
      <c r="H61" s="409"/>
      <c r="I61" s="409"/>
      <c r="J61" s="409"/>
    </row>
    <row r="70" spans="1:10">
      <c r="A70" s="412" t="s">
        <v>150</v>
      </c>
      <c r="B70" s="412"/>
      <c r="C70" s="412"/>
      <c r="D70" s="412"/>
      <c r="E70" s="412"/>
      <c r="F70" s="412"/>
      <c r="G70" s="412"/>
      <c r="H70" s="412"/>
      <c r="I70" s="412"/>
      <c r="J70" s="412"/>
    </row>
    <row r="81" spans="1:10">
      <c r="A81" s="412" t="s">
        <v>151</v>
      </c>
      <c r="B81" s="412"/>
      <c r="C81" s="412"/>
      <c r="D81" s="412"/>
      <c r="E81" s="412"/>
      <c r="F81" s="412"/>
      <c r="G81" s="412"/>
      <c r="H81" s="412"/>
      <c r="I81" s="412"/>
      <c r="J81" s="412"/>
    </row>
    <row r="83" spans="1:10" ht="15.75">
      <c r="A83" s="418" t="s">
        <v>123</v>
      </c>
      <c r="B83" s="418"/>
      <c r="C83" s="418"/>
      <c r="D83" s="418"/>
      <c r="E83" s="418"/>
      <c r="F83" s="418"/>
      <c r="G83" s="418"/>
      <c r="H83" s="418"/>
      <c r="I83" s="418"/>
      <c r="J83" s="418"/>
    </row>
    <row r="84" spans="1:10">
      <c r="A84" s="412" t="s">
        <v>124</v>
      </c>
      <c r="B84" s="412"/>
      <c r="C84" s="412"/>
      <c r="D84" s="412"/>
      <c r="E84" s="412"/>
      <c r="F84" s="412"/>
      <c r="G84" s="412"/>
      <c r="H84" s="412"/>
      <c r="I84" s="412"/>
      <c r="J84" s="412"/>
    </row>
    <row r="85" spans="1:10">
      <c r="A85" s="412" t="s">
        <v>152</v>
      </c>
      <c r="B85" s="412"/>
      <c r="C85" s="412"/>
      <c r="D85" s="412"/>
      <c r="E85" s="412"/>
      <c r="F85" s="412"/>
      <c r="G85" s="412"/>
      <c r="H85" s="412"/>
      <c r="I85" s="412"/>
      <c r="J85" s="412"/>
    </row>
    <row r="86" spans="1:10">
      <c r="B86" s="412" t="s">
        <v>170</v>
      </c>
      <c r="C86" s="412"/>
      <c r="D86" s="412"/>
      <c r="E86" s="412"/>
      <c r="F86" s="412"/>
      <c r="G86" s="412"/>
      <c r="H86" s="412"/>
      <c r="I86" s="412"/>
      <c r="J86" s="412"/>
    </row>
    <row r="87" spans="1:10">
      <c r="B87" s="412" t="s">
        <v>125</v>
      </c>
      <c r="C87" s="412"/>
      <c r="D87" s="412"/>
      <c r="E87" s="412"/>
      <c r="F87" s="412"/>
      <c r="G87" s="412"/>
      <c r="H87" s="412"/>
      <c r="I87" s="412"/>
      <c r="J87" s="412"/>
    </row>
    <row r="89" spans="1:10">
      <c r="A89" s="422" t="s">
        <v>126</v>
      </c>
      <c r="B89" s="422"/>
      <c r="C89" s="422"/>
      <c r="D89" s="422"/>
      <c r="E89" s="422"/>
      <c r="F89" s="422"/>
      <c r="G89" s="422"/>
      <c r="H89" s="422"/>
      <c r="I89" s="422"/>
      <c r="J89" s="422"/>
    </row>
    <row r="90" spans="1:10" ht="38.25" customHeight="1">
      <c r="A90" s="409" t="s">
        <v>153</v>
      </c>
      <c r="B90" s="409"/>
      <c r="C90" s="409"/>
      <c r="D90" s="409"/>
      <c r="E90" s="409"/>
      <c r="F90" s="409"/>
      <c r="G90" s="409"/>
      <c r="H90" s="409"/>
      <c r="I90" s="409"/>
      <c r="J90" s="409"/>
    </row>
    <row r="91" spans="1:10">
      <c r="A91" s="409" t="s">
        <v>154</v>
      </c>
      <c r="B91" s="409"/>
      <c r="C91" s="409"/>
      <c r="D91" s="409"/>
      <c r="E91" s="409"/>
      <c r="F91" s="409"/>
      <c r="G91" s="409"/>
      <c r="H91" s="409"/>
      <c r="I91" s="409"/>
      <c r="J91" s="409"/>
    </row>
    <row r="92" spans="1:10">
      <c r="A92" s="409" t="s">
        <v>155</v>
      </c>
      <c r="B92" s="409"/>
      <c r="C92" s="409"/>
      <c r="D92" s="409"/>
      <c r="E92" s="409"/>
      <c r="F92" s="409"/>
      <c r="G92" s="409"/>
      <c r="H92" s="409"/>
      <c r="I92" s="409"/>
      <c r="J92" s="409"/>
    </row>
    <row r="93" spans="1:10">
      <c r="A93" s="409" t="s">
        <v>156</v>
      </c>
      <c r="B93" s="409"/>
      <c r="C93" s="409"/>
      <c r="D93" s="409"/>
      <c r="E93" s="409"/>
      <c r="F93" s="409"/>
      <c r="G93" s="409"/>
      <c r="H93" s="409"/>
      <c r="I93" s="409"/>
      <c r="J93" s="409"/>
    </row>
    <row r="94" spans="1:10" ht="74.25" customHeight="1">
      <c r="B94" s="419" t="s">
        <v>127</v>
      </c>
      <c r="C94" s="420"/>
      <c r="D94" s="420"/>
      <c r="E94" s="420"/>
      <c r="F94" s="420"/>
      <c r="G94" s="420"/>
      <c r="H94" s="420"/>
      <c r="I94" s="420"/>
      <c r="J94" s="421"/>
    </row>
    <row r="95" spans="1:10" ht="60" customHeight="1">
      <c r="B95" s="419" t="s">
        <v>178</v>
      </c>
      <c r="C95" s="420"/>
      <c r="D95" s="420"/>
      <c r="E95" s="420"/>
      <c r="F95" s="420"/>
      <c r="G95" s="420"/>
      <c r="H95" s="420"/>
      <c r="I95" s="420"/>
      <c r="J95" s="421"/>
    </row>
    <row r="97" spans="1:10">
      <c r="A97" s="422" t="s">
        <v>128</v>
      </c>
      <c r="B97" s="422"/>
      <c r="C97" s="422"/>
      <c r="D97" s="422"/>
      <c r="E97" s="422"/>
      <c r="F97" s="422"/>
      <c r="G97" s="422"/>
      <c r="H97" s="422"/>
      <c r="I97" s="422"/>
      <c r="J97" s="422"/>
    </row>
    <row r="98" spans="1:10" ht="28.5" customHeight="1">
      <c r="A98" s="409" t="s">
        <v>171</v>
      </c>
      <c r="B98" s="409"/>
      <c r="C98" s="409"/>
      <c r="D98" s="409"/>
      <c r="E98" s="409"/>
      <c r="F98" s="409"/>
      <c r="G98" s="409"/>
      <c r="H98" s="409"/>
      <c r="I98" s="409"/>
      <c r="J98" s="409"/>
    </row>
    <row r="99" spans="1:10" ht="30.75" customHeight="1">
      <c r="B99" s="416" t="s">
        <v>129</v>
      </c>
      <c r="C99" s="416"/>
      <c r="D99" s="416"/>
      <c r="E99" s="416"/>
      <c r="F99" s="416"/>
      <c r="G99" s="416"/>
      <c r="H99" s="416"/>
      <c r="I99" s="416"/>
      <c r="J99" s="416"/>
    </row>
    <row r="101" spans="1:10">
      <c r="A101" s="413" t="s">
        <v>130</v>
      </c>
      <c r="B101" s="414"/>
      <c r="C101" s="414"/>
      <c r="D101" s="414"/>
      <c r="E101" s="414"/>
      <c r="F101" s="414"/>
      <c r="G101" s="414"/>
      <c r="H101" s="414"/>
      <c r="I101" s="414"/>
      <c r="J101" s="415"/>
    </row>
    <row r="102" spans="1:10" ht="45.75" customHeight="1">
      <c r="A102" s="416" t="s">
        <v>131</v>
      </c>
      <c r="B102" s="416"/>
      <c r="C102" s="416"/>
      <c r="D102" s="416"/>
      <c r="E102" s="416"/>
      <c r="F102" s="416"/>
      <c r="G102" s="416"/>
      <c r="H102" s="416"/>
      <c r="I102" s="416"/>
      <c r="J102" s="416"/>
    </row>
    <row r="103" spans="1:10" ht="24.75" customHeight="1">
      <c r="A103" s="400"/>
      <c r="B103" s="428" t="s">
        <v>132</v>
      </c>
      <c r="C103" s="429"/>
      <c r="D103" s="429"/>
      <c r="E103" s="429"/>
      <c r="F103" s="429"/>
      <c r="G103" s="429"/>
      <c r="H103" s="429"/>
      <c r="I103" s="429"/>
      <c r="J103" s="429"/>
    </row>
    <row r="104" spans="1:10" ht="43.5" customHeight="1">
      <c r="A104" s="416" t="s">
        <v>176</v>
      </c>
      <c r="B104" s="416"/>
      <c r="C104" s="416"/>
      <c r="D104" s="416"/>
      <c r="E104" s="416"/>
      <c r="F104" s="416"/>
      <c r="G104" s="416"/>
      <c r="H104" s="416"/>
      <c r="I104" s="416"/>
      <c r="J104" s="416"/>
    </row>
    <row r="105" spans="1:10">
      <c r="A105" s="416" t="s">
        <v>172</v>
      </c>
      <c r="B105" s="416"/>
      <c r="C105" s="416"/>
      <c r="D105" s="416"/>
      <c r="E105" s="416"/>
      <c r="F105" s="416"/>
      <c r="G105" s="416"/>
      <c r="H105" s="416"/>
      <c r="I105" s="416"/>
      <c r="J105" s="416"/>
    </row>
    <row r="107" spans="1:10">
      <c r="A107" s="413" t="s">
        <v>133</v>
      </c>
      <c r="B107" s="414"/>
      <c r="C107" s="414"/>
      <c r="D107" s="414"/>
      <c r="E107" s="414"/>
      <c r="F107" s="414"/>
      <c r="G107" s="414"/>
      <c r="H107" s="414"/>
      <c r="I107" s="414"/>
      <c r="J107" s="415"/>
    </row>
    <row r="109" spans="1:10">
      <c r="A109" s="427" t="s">
        <v>134</v>
      </c>
      <c r="B109" s="427"/>
      <c r="C109" s="427"/>
      <c r="D109" s="427"/>
      <c r="E109" s="427"/>
      <c r="F109" s="427"/>
      <c r="G109" s="427"/>
      <c r="H109" s="427"/>
      <c r="I109" s="427"/>
      <c r="J109" s="427"/>
    </row>
    <row r="110" spans="1:10" ht="58.5" customHeight="1">
      <c r="A110" s="423" t="s">
        <v>162</v>
      </c>
      <c r="B110" s="423"/>
      <c r="C110" s="423"/>
      <c r="D110" s="423"/>
      <c r="E110" s="423"/>
      <c r="F110" s="423"/>
      <c r="G110" s="423"/>
      <c r="H110" s="423"/>
      <c r="I110" s="423"/>
      <c r="J110" s="423"/>
    </row>
    <row r="111" spans="1:10" ht="15.75" customHeight="1">
      <c r="A111" s="404"/>
      <c r="B111" s="404"/>
      <c r="C111" s="404"/>
      <c r="D111" s="404"/>
      <c r="E111" s="404"/>
      <c r="F111" s="404"/>
      <c r="G111" s="404"/>
      <c r="H111" s="404"/>
      <c r="I111" s="404"/>
      <c r="J111" s="404"/>
    </row>
    <row r="112" spans="1:10" ht="46.5" customHeight="1">
      <c r="A112" s="423" t="s">
        <v>163</v>
      </c>
      <c r="B112" s="423"/>
      <c r="C112" s="423"/>
      <c r="D112" s="423"/>
      <c r="E112" s="423"/>
      <c r="F112" s="423"/>
      <c r="G112" s="423"/>
      <c r="H112" s="423"/>
      <c r="I112" s="423"/>
      <c r="J112" s="423"/>
    </row>
    <row r="114" spans="1:10">
      <c r="A114" s="412" t="s">
        <v>157</v>
      </c>
      <c r="B114" s="412"/>
      <c r="C114" s="412"/>
      <c r="D114" s="412"/>
      <c r="E114" s="412"/>
      <c r="F114" s="412"/>
      <c r="G114" s="412"/>
      <c r="H114" s="412"/>
      <c r="I114" s="412"/>
      <c r="J114" s="412"/>
    </row>
    <row r="115" spans="1:10">
      <c r="A115" s="412" t="s">
        <v>177</v>
      </c>
      <c r="B115" s="412"/>
      <c r="C115" s="412"/>
      <c r="D115" s="412"/>
      <c r="E115" s="412"/>
      <c r="F115" s="412"/>
      <c r="G115" s="412"/>
      <c r="H115" s="412"/>
      <c r="I115" s="412"/>
      <c r="J115" s="412"/>
    </row>
    <row r="116" spans="1:10" ht="27.75" customHeight="1">
      <c r="A116" s="409" t="s">
        <v>159</v>
      </c>
      <c r="B116" s="409"/>
      <c r="C116" s="409"/>
      <c r="D116" s="409"/>
      <c r="E116" s="409"/>
      <c r="F116" s="409"/>
      <c r="G116" s="409"/>
      <c r="H116" s="409"/>
      <c r="I116" s="409"/>
      <c r="J116" s="409"/>
    </row>
    <row r="118" spans="1:10">
      <c r="A118" s="401" t="s">
        <v>135</v>
      </c>
    </row>
    <row r="119" spans="1:10" ht="45.75" customHeight="1">
      <c r="A119" s="416" t="s">
        <v>136</v>
      </c>
      <c r="B119" s="416"/>
      <c r="C119" s="416"/>
      <c r="D119" s="416"/>
      <c r="E119" s="416"/>
      <c r="F119" s="416"/>
      <c r="G119" s="416"/>
      <c r="H119" s="416"/>
      <c r="I119" s="416"/>
      <c r="J119" s="416"/>
    </row>
  </sheetData>
  <sheetProtection algorithmName="SHA-512" hashValue="oXYjQ0BaN9U7q0Lmvdj6XyN1+f5I6kQe8n6y+WfthYeVoZjwp37wfAtiXcZHlwvuJgoHskOjOX5hnegfWgeZAw==" saltValue="0n9Cs5uaYnfE6JM9N/4Rtg==" spinCount="100000" sheet="1" objects="1" scenarios="1"/>
  <mergeCells count="61">
    <mergeCell ref="A112:J112"/>
    <mergeCell ref="B13:J13"/>
    <mergeCell ref="B16:H16"/>
    <mergeCell ref="A119:J119"/>
    <mergeCell ref="A8:J8"/>
    <mergeCell ref="A107:J107"/>
    <mergeCell ref="A109:J109"/>
    <mergeCell ref="A110:J110"/>
    <mergeCell ref="A114:J114"/>
    <mergeCell ref="A115:J115"/>
    <mergeCell ref="A116:J116"/>
    <mergeCell ref="B99:J99"/>
    <mergeCell ref="A101:J101"/>
    <mergeCell ref="A102:J102"/>
    <mergeCell ref="B103:J103"/>
    <mergeCell ref="A104:J104"/>
    <mergeCell ref="A105:J105"/>
    <mergeCell ref="A93:J93"/>
    <mergeCell ref="B94:J94"/>
    <mergeCell ref="B95:J95"/>
    <mergeCell ref="A89:J89"/>
    <mergeCell ref="A97:J97"/>
    <mergeCell ref="A98:J98"/>
    <mergeCell ref="A92:J92"/>
    <mergeCell ref="A85:J85"/>
    <mergeCell ref="B86:J86"/>
    <mergeCell ref="B87:J87"/>
    <mergeCell ref="A90:J90"/>
    <mergeCell ref="A91:J91"/>
    <mergeCell ref="A84:J84"/>
    <mergeCell ref="A40:J40"/>
    <mergeCell ref="A42:J42"/>
    <mergeCell ref="A44:J44"/>
    <mergeCell ref="A47:J47"/>
    <mergeCell ref="B48:J48"/>
    <mergeCell ref="B49:J49"/>
    <mergeCell ref="A60:J60"/>
    <mergeCell ref="A61:J61"/>
    <mergeCell ref="A70:J70"/>
    <mergeCell ref="A81:J81"/>
    <mergeCell ref="A83:J83"/>
    <mergeCell ref="A30:J30"/>
    <mergeCell ref="A32:J32"/>
    <mergeCell ref="A34:J34"/>
    <mergeCell ref="A36:J36"/>
    <mergeCell ref="A38:J38"/>
    <mergeCell ref="B28:J28"/>
    <mergeCell ref="A4:J4"/>
    <mergeCell ref="A12:J12"/>
    <mergeCell ref="A15:J15"/>
    <mergeCell ref="B17:J17"/>
    <mergeCell ref="B18:J18"/>
    <mergeCell ref="B19:J19"/>
    <mergeCell ref="A10:J10"/>
    <mergeCell ref="A11:J11"/>
    <mergeCell ref="A21:J21"/>
    <mergeCell ref="A23:J23"/>
    <mergeCell ref="A25:J25"/>
    <mergeCell ref="B26:J26"/>
    <mergeCell ref="B27:J27"/>
    <mergeCell ref="B6:J6"/>
  </mergeCells>
  <hyperlinks>
    <hyperlink ref="B16:H16" r:id="rId1" display="DHSWICFISCALCARS@dhs.wisconsin.gov"/>
    <hyperlink ref="A6" r:id="rId2"/>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sheetPr>
  <dimension ref="A1:J31"/>
  <sheetViews>
    <sheetView zoomScaleNormal="100" workbookViewId="0">
      <selection activeCell="F2" sqref="F2:H2"/>
    </sheetView>
  </sheetViews>
  <sheetFormatPr defaultRowHeight="15"/>
  <cols>
    <col min="1" max="1" width="3" customWidth="1"/>
    <col min="2" max="2" width="23.21875" customWidth="1"/>
    <col min="3" max="8" width="11.5546875" customWidth="1"/>
  </cols>
  <sheetData>
    <row r="1" spans="1:8" s="10" customFormat="1" ht="15.75" thickBot="1">
      <c r="A1" s="455" t="s">
        <v>0</v>
      </c>
      <c r="B1" s="456"/>
      <c r="C1" s="183" t="s">
        <v>30</v>
      </c>
      <c r="D1" s="183" t="s">
        <v>14</v>
      </c>
      <c r="E1" s="133"/>
      <c r="F1" s="504"/>
      <c r="G1" s="504"/>
      <c r="H1" s="191"/>
    </row>
    <row r="2" spans="1:8" s="113" customFormat="1" ht="15.75" customHeight="1" thickBot="1">
      <c r="A2" s="496">
        <f>Aug!A2</f>
        <v>0</v>
      </c>
      <c r="B2" s="497"/>
      <c r="C2" s="194">
        <f>Aug!C2</f>
        <v>0</v>
      </c>
      <c r="D2" s="195">
        <f>Aug!D2</f>
        <v>0</v>
      </c>
      <c r="E2" s="128" t="s">
        <v>20</v>
      </c>
      <c r="F2" s="502">
        <f>+Aug!F2</f>
        <v>0</v>
      </c>
      <c r="G2" s="498"/>
      <c r="H2" s="498"/>
    </row>
    <row r="3" spans="1:8" s="69" customFormat="1" ht="15" customHeight="1">
      <c r="A3" s="459" t="s">
        <v>3</v>
      </c>
      <c r="B3" s="459"/>
      <c r="C3" s="459"/>
      <c r="D3" s="460"/>
      <c r="E3" s="184" t="s">
        <v>18</v>
      </c>
      <c r="F3" s="499">
        <f>+Aug!F3</f>
        <v>0</v>
      </c>
      <c r="G3" s="499"/>
      <c r="H3" s="499"/>
    </row>
    <row r="4" spans="1:8" s="69" customFormat="1" ht="15" customHeight="1" thickBot="1">
      <c r="A4" s="496">
        <f>Aug!A4</f>
        <v>0</v>
      </c>
      <c r="B4" s="496"/>
      <c r="C4" s="496"/>
      <c r="D4" s="497"/>
      <c r="E4" s="130" t="s">
        <v>15</v>
      </c>
      <c r="F4" s="503">
        <f>+Aug!F4</f>
        <v>0</v>
      </c>
      <c r="G4" s="500"/>
      <c r="H4" s="500"/>
    </row>
    <row r="5" spans="1:8" s="1" customFormat="1" ht="15" customHeight="1" thickBot="1">
      <c r="A5" s="449" t="s">
        <v>64</v>
      </c>
      <c r="B5" s="450"/>
      <c r="C5" s="186" t="s">
        <v>16</v>
      </c>
      <c r="D5" s="63"/>
      <c r="E5" s="185" t="s">
        <v>21</v>
      </c>
      <c r="F5" s="501"/>
      <c r="G5" s="501"/>
      <c r="H5" s="501"/>
    </row>
    <row r="6" spans="1:8" s="1" customFormat="1" ht="15.75" thickBot="1">
      <c r="A6" s="451"/>
      <c r="B6" s="452"/>
      <c r="C6" s="187" t="s">
        <v>17</v>
      </c>
      <c r="D6" s="51"/>
      <c r="E6" s="10"/>
      <c r="F6" s="10"/>
      <c r="G6" s="10"/>
      <c r="H6" s="124"/>
    </row>
    <row r="7" spans="1:8" s="1" customFormat="1" ht="9.6" customHeight="1">
      <c r="A7" s="10"/>
      <c r="B7" s="10"/>
      <c r="C7" s="19"/>
      <c r="D7" s="15"/>
      <c r="E7" s="15"/>
      <c r="F7" s="15"/>
      <c r="G7" s="10"/>
      <c r="H7" s="125"/>
    </row>
    <row r="8" spans="1:8" ht="15" customHeight="1">
      <c r="A8" s="16"/>
      <c r="B8" s="16"/>
      <c r="C8" s="22" t="s">
        <v>32</v>
      </c>
      <c r="D8" s="21"/>
      <c r="E8" s="16"/>
      <c r="F8" s="16"/>
      <c r="G8" s="16"/>
      <c r="H8" s="16"/>
    </row>
    <row r="9" spans="1:8" ht="9.6" customHeight="1" thickBot="1">
      <c r="A9" s="17"/>
      <c r="B9" s="17"/>
      <c r="C9" s="17"/>
      <c r="D9" s="17"/>
      <c r="E9" s="17"/>
      <c r="F9" s="17"/>
      <c r="G9" s="17"/>
      <c r="H9" s="17"/>
    </row>
    <row r="10" spans="1:8" s="16" customFormat="1" ht="18" customHeight="1">
      <c r="A10" s="434" t="s">
        <v>24</v>
      </c>
      <c r="B10" s="435"/>
      <c r="C10" s="453" t="s">
        <v>4</v>
      </c>
      <c r="D10" s="438" t="s">
        <v>5</v>
      </c>
      <c r="E10" s="445" t="s">
        <v>2</v>
      </c>
      <c r="F10" s="432" t="s">
        <v>99</v>
      </c>
      <c r="G10" s="447" t="s">
        <v>98</v>
      </c>
      <c r="H10" s="443" t="s">
        <v>110</v>
      </c>
    </row>
    <row r="11" spans="1:8" s="16" customFormat="1" ht="18"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6.5" thickBot="1">
      <c r="A16" s="486" t="s">
        <v>13</v>
      </c>
      <c r="B16" s="487"/>
      <c r="C16" s="118">
        <f>Jan!C16</f>
        <v>65585</v>
      </c>
      <c r="D16" s="25">
        <f>SUM(D12:D15)</f>
        <v>0</v>
      </c>
      <c r="E16" s="34">
        <f>SUM(E12:E15)</f>
        <v>0</v>
      </c>
      <c r="F16" s="35">
        <f>SUM(F12:F15)</f>
        <v>0</v>
      </c>
      <c r="G16" s="36">
        <f>SUM(G12:G15)</f>
        <v>0</v>
      </c>
      <c r="H16" s="37">
        <f>SUM(H12:H15)</f>
        <v>0</v>
      </c>
    </row>
    <row r="17" spans="1:10" s="16" customFormat="1" ht="9.6" customHeight="1">
      <c r="C17" s="26"/>
      <c r="D17" s="27"/>
      <c r="E17" s="27"/>
      <c r="F17" s="27"/>
      <c r="G17" s="27"/>
      <c r="H17" s="27"/>
    </row>
    <row r="18" spans="1:10" s="16" customFormat="1" ht="9.6" customHeight="1" thickBot="1">
      <c r="C18" s="52"/>
      <c r="D18" s="27"/>
      <c r="E18" s="27"/>
      <c r="F18" s="27"/>
      <c r="G18" s="27"/>
      <c r="H18" s="27"/>
    </row>
    <row r="19" spans="1:10" s="16" customFormat="1" ht="15" customHeight="1">
      <c r="A19" s="484" t="s">
        <v>1</v>
      </c>
      <c r="B19" s="485"/>
      <c r="C19" s="453" t="s">
        <v>4</v>
      </c>
      <c r="D19" s="478" t="s">
        <v>5</v>
      </c>
      <c r="E19" s="480" t="s">
        <v>2</v>
      </c>
      <c r="F19" s="482" t="s">
        <v>101</v>
      </c>
      <c r="G19" s="447" t="s">
        <v>98</v>
      </c>
      <c r="H19" s="476" t="s">
        <v>110</v>
      </c>
    </row>
    <row r="20" spans="1:10" s="16" customFormat="1">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250"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s="16" customFormat="1" ht="9.6" customHeight="1">
      <c r="A29" s="41"/>
      <c r="B29" s="41"/>
      <c r="C29" s="192"/>
      <c r="D29" s="192"/>
      <c r="E29" s="192"/>
      <c r="F29" s="192"/>
      <c r="G29" s="192"/>
      <c r="H29" s="192"/>
      <c r="I29" s="83"/>
      <c r="J29" s="83"/>
    </row>
    <row r="30" spans="1:10" s="16" customFormat="1">
      <c r="A30" s="189" t="s">
        <v>27</v>
      </c>
      <c r="B30" s="188"/>
      <c r="C30" s="192"/>
      <c r="D30" s="192"/>
      <c r="E30" s="192"/>
      <c r="F30" s="192"/>
      <c r="G30" s="192"/>
      <c r="H30" s="192"/>
      <c r="I30" s="83"/>
      <c r="J30" s="83"/>
    </row>
    <row r="31" spans="1:10" ht="81" customHeight="1">
      <c r="A31" s="467"/>
      <c r="B31" s="467"/>
      <c r="C31" s="467"/>
      <c r="D31" s="467"/>
      <c r="E31" s="467"/>
      <c r="F31" s="467"/>
      <c r="G31" s="467"/>
      <c r="H31" s="467"/>
      <c r="I31" s="61"/>
      <c r="J31" s="6"/>
    </row>
  </sheetData>
  <sheetProtection algorithmName="SHA-512" hashValue="jWGRfmle8gWoRAAu7PtHz1KxuceYbJY6fCWS0Pet3/AfttgPifS0qg2c83ou6I3pUMSfJ6RoOoLTQ7GxNVM/HA==" saltValue="SFyZATd0CAO83oIAyr82Qw==" spinCount="100000" sheet="1" selectLockedCells="1"/>
  <mergeCells count="39">
    <mergeCell ref="H10:H11"/>
    <mergeCell ref="A22:B22"/>
    <mergeCell ref="C19:C20"/>
    <mergeCell ref="D19:D20"/>
    <mergeCell ref="A21:B21"/>
    <mergeCell ref="A14:B14"/>
    <mergeCell ref="H19:H20"/>
    <mergeCell ref="A13:B13"/>
    <mergeCell ref="F10:F11"/>
    <mergeCell ref="A10:B11"/>
    <mergeCell ref="A19:B20"/>
    <mergeCell ref="E19:E20"/>
    <mergeCell ref="G19:G20"/>
    <mergeCell ref="F19:F20"/>
    <mergeCell ref="A16:B16"/>
    <mergeCell ref="A12:B12"/>
    <mergeCell ref="A31:H31"/>
    <mergeCell ref="A26:B26"/>
    <mergeCell ref="A28:B28"/>
    <mergeCell ref="A24:B24"/>
    <mergeCell ref="A23:B23"/>
    <mergeCell ref="A25:B25"/>
    <mergeCell ref="A27:B27"/>
    <mergeCell ref="A15:B15"/>
    <mergeCell ref="F2:H2"/>
    <mergeCell ref="F3:H3"/>
    <mergeCell ref="A1:B1"/>
    <mergeCell ref="A2:B2"/>
    <mergeCell ref="A3:D3"/>
    <mergeCell ref="G10:G11"/>
    <mergeCell ref="A6:B6"/>
    <mergeCell ref="F1:G1"/>
    <mergeCell ref="F4:H4"/>
    <mergeCell ref="F5:H5"/>
    <mergeCell ref="C10:C11"/>
    <mergeCell ref="D10:D11"/>
    <mergeCell ref="E10:E11"/>
    <mergeCell ref="A5:B5"/>
    <mergeCell ref="A4:D4"/>
  </mergeCells>
  <phoneticPr fontId="9" type="noConversion"/>
  <hyperlinks>
    <hyperlink ref="F4:H4" location="Aug!A1" display="Aug!A1"/>
  </hyperlinks>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1:J31"/>
  <sheetViews>
    <sheetView zoomScaleNormal="100" workbookViewId="0">
      <selection activeCell="F3" sqref="F3:H3"/>
    </sheetView>
  </sheetViews>
  <sheetFormatPr defaultRowHeight="15"/>
  <cols>
    <col min="1" max="1" width="3" customWidth="1"/>
    <col min="2" max="2" width="23.21875" customWidth="1"/>
    <col min="3" max="8" width="11.5546875" customWidth="1"/>
  </cols>
  <sheetData>
    <row r="1" spans="1:8" s="10" customFormat="1" ht="15.75" thickBot="1">
      <c r="A1" s="455" t="s">
        <v>0</v>
      </c>
      <c r="B1" s="456"/>
      <c r="C1" s="183" t="s">
        <v>30</v>
      </c>
      <c r="D1" s="183" t="s">
        <v>14</v>
      </c>
      <c r="E1" s="133"/>
      <c r="F1" s="504"/>
      <c r="G1" s="504"/>
      <c r="H1" s="191"/>
    </row>
    <row r="2" spans="1:8" s="113" customFormat="1" ht="15.75" customHeight="1" thickBot="1">
      <c r="A2" s="496">
        <f>Sep!A2</f>
        <v>0</v>
      </c>
      <c r="B2" s="497"/>
      <c r="C2" s="193">
        <f>Sep!C2</f>
        <v>0</v>
      </c>
      <c r="D2" s="193">
        <f>Sep!D2</f>
        <v>0</v>
      </c>
      <c r="E2" s="128" t="s">
        <v>20</v>
      </c>
      <c r="F2" s="502">
        <f>Sep!F2</f>
        <v>0</v>
      </c>
      <c r="G2" s="502"/>
      <c r="H2" s="502"/>
    </row>
    <row r="3" spans="1:8" s="69" customFormat="1" ht="15" customHeight="1">
      <c r="A3" s="459" t="s">
        <v>3</v>
      </c>
      <c r="B3" s="459"/>
      <c r="C3" s="459"/>
      <c r="D3" s="460"/>
      <c r="E3" s="184" t="s">
        <v>18</v>
      </c>
      <c r="F3" s="499">
        <f>+Sep!F3</f>
        <v>0</v>
      </c>
      <c r="G3" s="499"/>
      <c r="H3" s="499"/>
    </row>
    <row r="4" spans="1:8" s="69" customFormat="1" ht="15" customHeight="1" thickBot="1">
      <c r="A4" s="496">
        <f>Sep!A4</f>
        <v>0</v>
      </c>
      <c r="B4" s="496"/>
      <c r="C4" s="496"/>
      <c r="D4" s="497"/>
      <c r="E4" s="130" t="s">
        <v>15</v>
      </c>
      <c r="F4" s="503">
        <f>Sep!F4</f>
        <v>0</v>
      </c>
      <c r="G4" s="500"/>
      <c r="H4" s="500"/>
    </row>
    <row r="5" spans="1:8" s="1" customFormat="1" ht="15" customHeight="1" thickBot="1">
      <c r="A5" s="449" t="s">
        <v>64</v>
      </c>
      <c r="B5" s="450"/>
      <c r="C5" s="186" t="s">
        <v>16</v>
      </c>
      <c r="D5" s="63"/>
      <c r="E5" s="185" t="s">
        <v>21</v>
      </c>
      <c r="F5" s="501"/>
      <c r="G5" s="501"/>
      <c r="H5" s="501"/>
    </row>
    <row r="6" spans="1:8" s="1" customFormat="1" ht="15.75" thickBot="1">
      <c r="A6" s="451"/>
      <c r="B6" s="452"/>
      <c r="C6" s="187" t="s">
        <v>17</v>
      </c>
      <c r="D6" s="51"/>
      <c r="E6" s="10"/>
      <c r="F6" s="10"/>
      <c r="G6" s="10"/>
      <c r="H6" s="124"/>
    </row>
    <row r="7" spans="1:8" s="1" customFormat="1" ht="9.6" customHeight="1">
      <c r="A7" s="10"/>
      <c r="B7" s="10"/>
      <c r="C7" s="19"/>
      <c r="D7" s="15"/>
      <c r="E7" s="15"/>
      <c r="F7" s="15"/>
      <c r="G7" s="10"/>
      <c r="H7" s="125"/>
    </row>
    <row r="8" spans="1:8" ht="15" customHeight="1">
      <c r="A8" s="16"/>
      <c r="B8" s="16"/>
      <c r="C8" s="22" t="s">
        <v>32</v>
      </c>
      <c r="D8" s="21"/>
      <c r="E8" s="16"/>
      <c r="F8" s="16"/>
      <c r="G8" s="16"/>
      <c r="H8" s="16"/>
    </row>
    <row r="9" spans="1:8" ht="9.6" customHeight="1" thickBot="1">
      <c r="A9" s="17"/>
      <c r="B9" s="17"/>
      <c r="C9" s="17"/>
      <c r="D9" s="17"/>
      <c r="E9" s="17"/>
      <c r="F9" s="17"/>
      <c r="G9" s="17"/>
      <c r="H9" s="17"/>
    </row>
    <row r="10" spans="1:8" s="16" customFormat="1" ht="18.75" customHeight="1">
      <c r="A10" s="434" t="s">
        <v>24</v>
      </c>
      <c r="B10" s="435"/>
      <c r="C10" s="453" t="s">
        <v>4</v>
      </c>
      <c r="D10" s="438" t="s">
        <v>5</v>
      </c>
      <c r="E10" s="445" t="s">
        <v>2</v>
      </c>
      <c r="F10" s="432" t="s">
        <v>99</v>
      </c>
      <c r="G10" s="447" t="s">
        <v>98</v>
      </c>
      <c r="H10" s="443" t="s">
        <v>110</v>
      </c>
    </row>
    <row r="11" spans="1:8" s="16" customFormat="1" ht="18.7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6.5" thickBot="1">
      <c r="A16" s="486" t="s">
        <v>13</v>
      </c>
      <c r="B16" s="487"/>
      <c r="C16" s="118">
        <f>+Jan!C16</f>
        <v>65585</v>
      </c>
      <c r="D16" s="25">
        <f>SUM(D12:D15)</f>
        <v>0</v>
      </c>
      <c r="E16" s="34">
        <f>SUM(E12:E15)</f>
        <v>0</v>
      </c>
      <c r="F16" s="35">
        <f>SUM(F12:F15)</f>
        <v>0</v>
      </c>
      <c r="G16" s="36">
        <f>SUM(G12:G15)</f>
        <v>0</v>
      </c>
      <c r="H16" s="37">
        <f>SUM(H12:H15)</f>
        <v>0</v>
      </c>
    </row>
    <row r="17" spans="1:10" s="16" customFormat="1" ht="9.6" customHeight="1">
      <c r="C17" s="26"/>
      <c r="D17" s="27"/>
      <c r="E17" s="27"/>
      <c r="F17" s="27"/>
      <c r="G17" s="27"/>
      <c r="H17" s="27"/>
    </row>
    <row r="18" spans="1:10" s="16" customFormat="1" ht="9.6" customHeight="1" thickBot="1">
      <c r="C18" s="52"/>
      <c r="D18" s="27"/>
      <c r="E18" s="27"/>
      <c r="F18" s="27"/>
      <c r="G18" s="27"/>
      <c r="H18" s="27"/>
    </row>
    <row r="19" spans="1:10" s="16" customFormat="1" ht="15" customHeight="1">
      <c r="A19" s="484" t="s">
        <v>1</v>
      </c>
      <c r="B19" s="485"/>
      <c r="C19" s="453" t="s">
        <v>4</v>
      </c>
      <c r="D19" s="478" t="s">
        <v>5</v>
      </c>
      <c r="E19" s="480" t="s">
        <v>2</v>
      </c>
      <c r="F19" s="482" t="s">
        <v>101</v>
      </c>
      <c r="G19" s="447" t="s">
        <v>98</v>
      </c>
      <c r="H19" s="476" t="s">
        <v>110</v>
      </c>
    </row>
    <row r="20" spans="1:10" s="16" customFormat="1">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250"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s="16" customFormat="1" ht="9.6" customHeight="1">
      <c r="A29" s="41"/>
      <c r="B29" s="41"/>
      <c r="C29" s="192"/>
      <c r="D29" s="192"/>
      <c r="E29" s="192"/>
      <c r="F29" s="192"/>
      <c r="G29" s="192"/>
      <c r="H29" s="192"/>
      <c r="I29" s="83"/>
      <c r="J29" s="83"/>
    </row>
    <row r="30" spans="1:10" s="16" customFormat="1">
      <c r="A30" s="189" t="s">
        <v>27</v>
      </c>
      <c r="B30" s="188"/>
      <c r="C30" s="192"/>
      <c r="D30" s="192"/>
      <c r="E30" s="192"/>
      <c r="F30" s="192"/>
      <c r="G30" s="192"/>
      <c r="H30" s="192"/>
      <c r="I30" s="83"/>
      <c r="J30" s="83"/>
    </row>
    <row r="31" spans="1:10" ht="81" customHeight="1">
      <c r="A31" s="467"/>
      <c r="B31" s="467"/>
      <c r="C31" s="467"/>
      <c r="D31" s="467"/>
      <c r="E31" s="467"/>
      <c r="F31" s="467"/>
      <c r="G31" s="467"/>
      <c r="H31" s="467"/>
      <c r="I31" s="61"/>
      <c r="J31" s="6"/>
    </row>
  </sheetData>
  <sheetProtection algorithmName="SHA-512" hashValue="sgy2784uSc0HzkCrT3BZVApIfsKawTu0neUgqcRFT3R7efMHXzKYyJ610JAhld90mdPpt6gzOQLd9YF0g6GsYA==" saltValue="9J16T5XpH8wyklMJtctWNQ==" spinCount="100000" sheet="1" selectLockedCells="1"/>
  <mergeCells count="39">
    <mergeCell ref="H19:H20"/>
    <mergeCell ref="A13:B13"/>
    <mergeCell ref="F10:F11"/>
    <mergeCell ref="A10:B11"/>
    <mergeCell ref="A19:B20"/>
    <mergeCell ref="E19:E20"/>
    <mergeCell ref="G19:G20"/>
    <mergeCell ref="F19:F20"/>
    <mergeCell ref="A16:B16"/>
    <mergeCell ref="A12:B12"/>
    <mergeCell ref="A22:B22"/>
    <mergeCell ref="C19:C20"/>
    <mergeCell ref="D19:D20"/>
    <mergeCell ref="A21:B21"/>
    <mergeCell ref="A14:B14"/>
    <mergeCell ref="A15:B15"/>
    <mergeCell ref="A31:H31"/>
    <mergeCell ref="A26:B26"/>
    <mergeCell ref="A28:B28"/>
    <mergeCell ref="A24:B24"/>
    <mergeCell ref="A23:B23"/>
    <mergeCell ref="A25:B25"/>
    <mergeCell ref="A27:B27"/>
    <mergeCell ref="F1:G1"/>
    <mergeCell ref="F4:H4"/>
    <mergeCell ref="C10:C11"/>
    <mergeCell ref="D10:D11"/>
    <mergeCell ref="E10:E11"/>
    <mergeCell ref="A4:D4"/>
    <mergeCell ref="H10:H11"/>
    <mergeCell ref="F2:H2"/>
    <mergeCell ref="F3:H3"/>
    <mergeCell ref="A2:B2"/>
    <mergeCell ref="A3:D3"/>
    <mergeCell ref="G10:G11"/>
    <mergeCell ref="A6:B6"/>
    <mergeCell ref="A5:B5"/>
    <mergeCell ref="A1:B1"/>
    <mergeCell ref="F5:H5"/>
  </mergeCells>
  <phoneticPr fontId="9" type="noConversion"/>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sheetPr>
  <dimension ref="A1:J31"/>
  <sheetViews>
    <sheetView zoomScaleNormal="100" workbookViewId="0">
      <selection activeCell="F4" sqref="F4:H4"/>
    </sheetView>
  </sheetViews>
  <sheetFormatPr defaultRowHeight="15"/>
  <cols>
    <col min="1" max="1" width="3" customWidth="1"/>
    <col min="2" max="2" width="23.21875" customWidth="1"/>
    <col min="3" max="8" width="11.5546875" customWidth="1"/>
  </cols>
  <sheetData>
    <row r="1" spans="1:8" s="10" customFormat="1" ht="15.75" thickBot="1">
      <c r="A1" s="455" t="s">
        <v>0</v>
      </c>
      <c r="B1" s="456"/>
      <c r="C1" s="183" t="s">
        <v>30</v>
      </c>
      <c r="D1" s="183" t="s">
        <v>14</v>
      </c>
      <c r="E1" s="133"/>
      <c r="F1" s="504"/>
      <c r="G1" s="504"/>
      <c r="H1" s="191"/>
    </row>
    <row r="2" spans="1:8" s="113" customFormat="1" ht="15.75" customHeight="1" thickBot="1">
      <c r="A2" s="496">
        <f>Oct!A2</f>
        <v>0</v>
      </c>
      <c r="B2" s="497"/>
      <c r="C2" s="193">
        <f>Oct!C2</f>
        <v>0</v>
      </c>
      <c r="D2" s="193">
        <f>Oct!D2</f>
        <v>0</v>
      </c>
      <c r="E2" s="128" t="s">
        <v>20</v>
      </c>
      <c r="F2" s="502">
        <f>Oct!F2</f>
        <v>0</v>
      </c>
      <c r="G2" s="502"/>
      <c r="H2" s="502"/>
    </row>
    <row r="3" spans="1:8" s="69" customFormat="1" ht="15" customHeight="1">
      <c r="A3" s="459" t="s">
        <v>3</v>
      </c>
      <c r="B3" s="459"/>
      <c r="C3" s="459"/>
      <c r="D3" s="460"/>
      <c r="E3" s="184" t="s">
        <v>18</v>
      </c>
      <c r="F3" s="499">
        <f>Oct!F3</f>
        <v>0</v>
      </c>
      <c r="G3" s="499"/>
      <c r="H3" s="499"/>
    </row>
    <row r="4" spans="1:8" s="69" customFormat="1" ht="15" customHeight="1" thickBot="1">
      <c r="A4" s="496">
        <f>Oct!A4</f>
        <v>0</v>
      </c>
      <c r="B4" s="496"/>
      <c r="C4" s="496"/>
      <c r="D4" s="497"/>
      <c r="E4" s="130" t="s">
        <v>15</v>
      </c>
      <c r="F4" s="503">
        <f>Oct!F4</f>
        <v>0</v>
      </c>
      <c r="G4" s="500"/>
      <c r="H4" s="500"/>
    </row>
    <row r="5" spans="1:8" s="1" customFormat="1" ht="15" customHeight="1" thickBot="1">
      <c r="A5" s="449" t="s">
        <v>64</v>
      </c>
      <c r="B5" s="450"/>
      <c r="C5" s="186" t="s">
        <v>16</v>
      </c>
      <c r="D5" s="63"/>
      <c r="E5" s="185" t="s">
        <v>21</v>
      </c>
      <c r="F5" s="501"/>
      <c r="G5" s="501"/>
      <c r="H5" s="501"/>
    </row>
    <row r="6" spans="1:8" s="1" customFormat="1" ht="15.75" thickBot="1">
      <c r="A6" s="451"/>
      <c r="B6" s="452"/>
      <c r="C6" s="187" t="s">
        <v>17</v>
      </c>
      <c r="D6" s="51"/>
      <c r="E6" s="10"/>
      <c r="F6" s="10"/>
      <c r="G6" s="10"/>
      <c r="H6" s="124"/>
    </row>
    <row r="7" spans="1:8" s="1" customFormat="1" ht="9.6" customHeight="1">
      <c r="A7" s="10"/>
      <c r="B7" s="10"/>
      <c r="C7" s="19"/>
      <c r="D7" s="15"/>
      <c r="E7" s="15"/>
      <c r="F7" s="15"/>
      <c r="G7" s="10"/>
      <c r="H7" s="125"/>
    </row>
    <row r="8" spans="1:8" ht="15" customHeight="1">
      <c r="A8" s="16"/>
      <c r="B8" s="16"/>
      <c r="C8" s="22" t="s">
        <v>32</v>
      </c>
      <c r="D8" s="21"/>
      <c r="E8" s="16"/>
      <c r="F8" s="16"/>
      <c r="G8" s="16"/>
      <c r="H8" s="16"/>
    </row>
    <row r="9" spans="1:8" ht="9.6" customHeight="1" thickBot="1">
      <c r="A9" s="17"/>
      <c r="B9" s="17"/>
      <c r="C9" s="17"/>
      <c r="D9" s="17"/>
      <c r="E9" s="17"/>
      <c r="F9" s="17"/>
      <c r="G9" s="17"/>
      <c r="H9" s="17"/>
    </row>
    <row r="10" spans="1:8" s="16" customFormat="1" ht="18" customHeight="1">
      <c r="A10" s="434" t="s">
        <v>24</v>
      </c>
      <c r="B10" s="435"/>
      <c r="C10" s="453" t="s">
        <v>4</v>
      </c>
      <c r="D10" s="438" t="s">
        <v>5</v>
      </c>
      <c r="E10" s="445" t="s">
        <v>2</v>
      </c>
      <c r="F10" s="432" t="s">
        <v>99</v>
      </c>
      <c r="G10" s="447" t="s">
        <v>98</v>
      </c>
      <c r="H10" s="443" t="s">
        <v>110</v>
      </c>
    </row>
    <row r="11" spans="1:8" s="16" customFormat="1" ht="18"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5.75" customHeight="1" thickBot="1">
      <c r="A16" s="486" t="s">
        <v>13</v>
      </c>
      <c r="B16" s="487"/>
      <c r="C16" s="118">
        <f>Jan!C16</f>
        <v>65585</v>
      </c>
      <c r="D16" s="25">
        <f>SUM(D12:D15)</f>
        <v>0</v>
      </c>
      <c r="E16" s="34">
        <f>SUM(E12:E15)</f>
        <v>0</v>
      </c>
      <c r="F16" s="35">
        <f>SUM(F12:F15)</f>
        <v>0</v>
      </c>
      <c r="G16" s="36">
        <f>SUM(G12:G15)</f>
        <v>0</v>
      </c>
      <c r="H16" s="37">
        <f>SUM(H12:H15)</f>
        <v>0</v>
      </c>
    </row>
    <row r="17" spans="1:10" s="16" customFormat="1" ht="9.6" customHeight="1">
      <c r="C17" s="26"/>
      <c r="D17" s="27"/>
      <c r="E17" s="27"/>
      <c r="F17" s="27"/>
      <c r="G17" s="27"/>
      <c r="H17" s="27"/>
    </row>
    <row r="18" spans="1:10" s="16" customFormat="1" ht="9.6" customHeight="1" thickBot="1">
      <c r="C18" s="52"/>
      <c r="D18" s="27"/>
      <c r="E18" s="27"/>
      <c r="F18" s="27"/>
      <c r="G18" s="27"/>
      <c r="H18" s="27"/>
    </row>
    <row r="19" spans="1:10" ht="15" customHeight="1">
      <c r="A19" s="484" t="s">
        <v>1</v>
      </c>
      <c r="B19" s="485"/>
      <c r="C19" s="453" t="s">
        <v>4</v>
      </c>
      <c r="D19" s="478" t="s">
        <v>5</v>
      </c>
      <c r="E19" s="480" t="s">
        <v>2</v>
      </c>
      <c r="F19" s="482" t="s">
        <v>101</v>
      </c>
      <c r="G19" s="447" t="s">
        <v>98</v>
      </c>
      <c r="H19" s="476" t="s">
        <v>110</v>
      </c>
    </row>
    <row r="20" spans="1:10">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250"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s="16" customFormat="1" ht="9.6" customHeight="1">
      <c r="A29" s="41"/>
      <c r="B29" s="41"/>
      <c r="C29" s="192"/>
      <c r="D29" s="192"/>
      <c r="E29" s="192"/>
      <c r="F29" s="192"/>
      <c r="G29" s="192"/>
      <c r="H29" s="192"/>
      <c r="I29" s="83"/>
      <c r="J29" s="83"/>
    </row>
    <row r="30" spans="1:10" s="16" customFormat="1">
      <c r="A30" s="189" t="s">
        <v>27</v>
      </c>
      <c r="B30" s="188"/>
      <c r="C30" s="192"/>
      <c r="D30" s="192"/>
      <c r="E30" s="192"/>
      <c r="F30" s="192"/>
      <c r="G30" s="192"/>
      <c r="H30" s="192"/>
      <c r="I30" s="83"/>
      <c r="J30" s="83"/>
    </row>
    <row r="31" spans="1:10" ht="81" customHeight="1">
      <c r="A31" s="467"/>
      <c r="B31" s="467"/>
      <c r="C31" s="467"/>
      <c r="D31" s="467"/>
      <c r="E31" s="467"/>
      <c r="F31" s="467"/>
      <c r="G31" s="467"/>
      <c r="H31" s="467"/>
      <c r="I31" s="61"/>
      <c r="J31" s="6"/>
    </row>
  </sheetData>
  <sheetProtection algorithmName="SHA-512" hashValue="T60EPRW27bNAFVLn3c0YZAAonUjHQVSwNkGTcs2ZjxMzrtIrO/IfSeluYO+m/oPeKkgk1MEMMvIdyaAxhTxTRg==" saltValue="ttV4eTTDQ/GmUeT5jfvaEQ==" spinCount="100000" sheet="1" selectLockedCells="1"/>
  <mergeCells count="39">
    <mergeCell ref="H10:H11"/>
    <mergeCell ref="A22:B22"/>
    <mergeCell ref="C19:C20"/>
    <mergeCell ref="D19:D20"/>
    <mergeCell ref="A21:B21"/>
    <mergeCell ref="A14:B14"/>
    <mergeCell ref="H19:H20"/>
    <mergeCell ref="A13:B13"/>
    <mergeCell ref="F10:F11"/>
    <mergeCell ref="A10:B11"/>
    <mergeCell ref="A19:B20"/>
    <mergeCell ref="E19:E20"/>
    <mergeCell ref="G19:G20"/>
    <mergeCell ref="F19:F20"/>
    <mergeCell ref="A16:B16"/>
    <mergeCell ref="A12:B12"/>
    <mergeCell ref="A31:H31"/>
    <mergeCell ref="A26:B26"/>
    <mergeCell ref="A28:B28"/>
    <mergeCell ref="A24:B24"/>
    <mergeCell ref="A23:B23"/>
    <mergeCell ref="A25:B25"/>
    <mergeCell ref="A27:B27"/>
    <mergeCell ref="A15:B15"/>
    <mergeCell ref="F2:H2"/>
    <mergeCell ref="F3:H3"/>
    <mergeCell ref="A1:B1"/>
    <mergeCell ref="A2:B2"/>
    <mergeCell ref="A3:D3"/>
    <mergeCell ref="G10:G11"/>
    <mergeCell ref="A6:B6"/>
    <mergeCell ref="F1:G1"/>
    <mergeCell ref="F4:H4"/>
    <mergeCell ref="F5:H5"/>
    <mergeCell ref="C10:C11"/>
    <mergeCell ref="D10:D11"/>
    <mergeCell ref="E10:E11"/>
    <mergeCell ref="A5:B5"/>
    <mergeCell ref="A4:D4"/>
  </mergeCells>
  <phoneticPr fontId="9" type="noConversion"/>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1:J32"/>
  <sheetViews>
    <sheetView zoomScaleNormal="100" workbookViewId="0">
      <selection activeCell="F2" sqref="F2:H2"/>
    </sheetView>
  </sheetViews>
  <sheetFormatPr defaultRowHeight="15"/>
  <cols>
    <col min="1" max="1" width="3" customWidth="1"/>
    <col min="2" max="2" width="23.21875" customWidth="1"/>
    <col min="3" max="3" width="10.6640625" customWidth="1"/>
    <col min="4" max="9" width="11.6640625" customWidth="1"/>
  </cols>
  <sheetData>
    <row r="1" spans="1:9" s="10" customFormat="1" ht="15" customHeight="1" thickBot="1">
      <c r="A1" s="505" t="s">
        <v>0</v>
      </c>
      <c r="B1" s="506"/>
      <c r="C1" s="160" t="s">
        <v>30</v>
      </c>
      <c r="D1" s="160" t="s">
        <v>14</v>
      </c>
      <c r="E1" s="164"/>
      <c r="F1" s="514"/>
      <c r="G1" s="514"/>
      <c r="H1" s="196"/>
      <c r="I1" s="197"/>
    </row>
    <row r="2" spans="1:9" s="113" customFormat="1" ht="15" customHeight="1" thickBot="1">
      <c r="A2" s="507">
        <f>Nov!A2</f>
        <v>0</v>
      </c>
      <c r="B2" s="508"/>
      <c r="C2" s="198">
        <f>Nov!C2</f>
        <v>0</v>
      </c>
      <c r="D2" s="345">
        <f>Nov!D2</f>
        <v>0</v>
      </c>
      <c r="E2" s="163" t="s">
        <v>20</v>
      </c>
      <c r="F2" s="502">
        <f>+Nov!F2</f>
        <v>0</v>
      </c>
      <c r="G2" s="502"/>
      <c r="H2" s="502"/>
      <c r="I2" s="199"/>
    </row>
    <row r="3" spans="1:9" s="69" customFormat="1" ht="15" customHeight="1">
      <c r="A3" s="509" t="s">
        <v>3</v>
      </c>
      <c r="B3" s="509"/>
      <c r="C3" s="509"/>
      <c r="D3" s="510"/>
      <c r="E3" s="13" t="s">
        <v>18</v>
      </c>
      <c r="F3" s="513">
        <f>+Nov!F3</f>
        <v>0</v>
      </c>
      <c r="G3" s="513"/>
      <c r="H3" s="513"/>
      <c r="I3" s="200"/>
    </row>
    <row r="4" spans="1:9" s="69" customFormat="1" ht="15" customHeight="1" thickBot="1">
      <c r="A4" s="511">
        <f>Nov!A4</f>
        <v>0</v>
      </c>
      <c r="B4" s="511"/>
      <c r="C4" s="511"/>
      <c r="D4" s="512"/>
      <c r="E4" s="9" t="s">
        <v>15</v>
      </c>
      <c r="F4" s="503">
        <f>Nov!F4</f>
        <v>0</v>
      </c>
      <c r="G4" s="503"/>
      <c r="H4" s="503"/>
      <c r="I4" s="199"/>
    </row>
    <row r="5" spans="1:9" s="1" customFormat="1" ht="15" customHeight="1" thickBot="1">
      <c r="A5" s="449" t="s">
        <v>64</v>
      </c>
      <c r="B5" s="450"/>
      <c r="C5" s="201" t="s">
        <v>16</v>
      </c>
      <c r="D5" s="168"/>
      <c r="E5" s="11" t="s">
        <v>21</v>
      </c>
      <c r="F5" s="501"/>
      <c r="G5" s="501"/>
      <c r="H5" s="501"/>
      <c r="I5" s="123"/>
    </row>
    <row r="6" spans="1:9" s="1" customFormat="1" ht="15.75" thickBot="1">
      <c r="A6" s="451"/>
      <c r="B6" s="452"/>
      <c r="C6" s="187" t="s">
        <v>17</v>
      </c>
      <c r="D6" s="136"/>
      <c r="E6" s="14"/>
      <c r="F6" s="10"/>
      <c r="G6" s="10"/>
      <c r="H6" s="202"/>
      <c r="I6" s="122"/>
    </row>
    <row r="7" spans="1:9" s="1" customFormat="1" ht="9.6" customHeight="1">
      <c r="A7" s="10"/>
      <c r="B7" s="10"/>
      <c r="C7" s="19"/>
      <c r="D7" s="15"/>
      <c r="E7" s="15"/>
      <c r="F7" s="15"/>
      <c r="G7" s="10"/>
      <c r="H7" s="202"/>
      <c r="I7" s="125"/>
    </row>
    <row r="8" spans="1:9" ht="15" customHeight="1">
      <c r="A8" s="16"/>
      <c r="B8" s="16"/>
      <c r="C8" s="22" t="s">
        <v>33</v>
      </c>
      <c r="D8" s="21"/>
      <c r="E8" s="16"/>
      <c r="F8" s="16"/>
      <c r="G8" s="42" t="s">
        <v>31</v>
      </c>
      <c r="H8" s="59"/>
      <c r="I8" s="16"/>
    </row>
    <row r="9" spans="1:9" s="16" customFormat="1" ht="9.6" customHeight="1" thickBot="1">
      <c r="A9" s="17"/>
      <c r="B9" s="17"/>
      <c r="C9" s="17"/>
      <c r="D9" s="17"/>
      <c r="E9" s="17"/>
      <c r="F9" s="17"/>
      <c r="G9" s="17"/>
      <c r="H9" s="17"/>
    </row>
    <row r="10" spans="1:9" s="16" customFormat="1" ht="20.25" customHeight="1">
      <c r="A10" s="434" t="s">
        <v>24</v>
      </c>
      <c r="B10" s="435"/>
      <c r="C10" s="453" t="s">
        <v>4</v>
      </c>
      <c r="D10" s="438" t="s">
        <v>5</v>
      </c>
      <c r="E10" s="445" t="s">
        <v>2</v>
      </c>
      <c r="F10" s="432" t="s">
        <v>99</v>
      </c>
      <c r="G10" s="447" t="s">
        <v>98</v>
      </c>
      <c r="H10" s="443" t="s">
        <v>110</v>
      </c>
      <c r="I10" s="523" t="s">
        <v>19</v>
      </c>
    </row>
    <row r="11" spans="1:9" s="16" customFormat="1" ht="20.25" customHeight="1">
      <c r="A11" s="436"/>
      <c r="B11" s="437"/>
      <c r="C11" s="454"/>
      <c r="D11" s="439"/>
      <c r="E11" s="446"/>
      <c r="F11" s="433"/>
      <c r="G11" s="448"/>
      <c r="H11" s="433"/>
      <c r="I11" s="524"/>
    </row>
    <row r="12" spans="1:9" ht="15.75">
      <c r="A12" s="465" t="s">
        <v>6</v>
      </c>
      <c r="B12" s="465"/>
      <c r="C12" s="116"/>
      <c r="D12" s="23">
        <f>SUM(E12:H12)</f>
        <v>0</v>
      </c>
      <c r="E12" s="43"/>
      <c r="F12" s="44"/>
      <c r="G12" s="44"/>
      <c r="H12" s="49"/>
      <c r="I12" s="38">
        <f>+'Bdg Chk'!D11</f>
        <v>0</v>
      </c>
    </row>
    <row r="13" spans="1:9" ht="15.75">
      <c r="A13" s="465" t="s">
        <v>7</v>
      </c>
      <c r="B13" s="465"/>
      <c r="C13" s="117"/>
      <c r="D13" s="23">
        <f>SUM(E13:H13)</f>
        <v>0</v>
      </c>
      <c r="E13" s="45"/>
      <c r="F13" s="46"/>
      <c r="G13" s="46"/>
      <c r="H13" s="32"/>
      <c r="I13" s="38">
        <f>+'Bdg Chk'!D12</f>
        <v>0</v>
      </c>
    </row>
    <row r="14" spans="1:9" ht="15.75">
      <c r="A14" s="465" t="s">
        <v>8</v>
      </c>
      <c r="B14" s="465"/>
      <c r="C14" s="117"/>
      <c r="D14" s="23">
        <f>SUM(E14:H14)</f>
        <v>0</v>
      </c>
      <c r="E14" s="45"/>
      <c r="F14" s="46"/>
      <c r="G14" s="46"/>
      <c r="H14" s="32"/>
      <c r="I14" s="38">
        <f>+'Bdg Chk'!D13</f>
        <v>0</v>
      </c>
    </row>
    <row r="15" spans="1:9" ht="16.5" thickBot="1">
      <c r="A15" s="518" t="s">
        <v>9</v>
      </c>
      <c r="B15" s="518"/>
      <c r="C15" s="117"/>
      <c r="D15" s="24">
        <f>SUM(E15:H15)</f>
        <v>0</v>
      </c>
      <c r="E15" s="47"/>
      <c r="F15" s="48"/>
      <c r="G15" s="48"/>
      <c r="H15" s="33"/>
      <c r="I15" s="38">
        <f>+'Bdg Chk'!D14</f>
        <v>0</v>
      </c>
    </row>
    <row r="16" spans="1:9" ht="16.5" thickBot="1">
      <c r="A16" s="486" t="s">
        <v>13</v>
      </c>
      <c r="B16" s="519"/>
      <c r="C16" s="118">
        <f>Jan!C16</f>
        <v>65585</v>
      </c>
      <c r="D16" s="25">
        <f t="shared" ref="D16:I16" si="0">SUM(D12:D15)</f>
        <v>0</v>
      </c>
      <c r="E16" s="34">
        <f>SUM(E12:E15)</f>
        <v>0</v>
      </c>
      <c r="F16" s="35">
        <f>SUM(F12:F15)</f>
        <v>0</v>
      </c>
      <c r="G16" s="36">
        <f>SUM(G12:G15)</f>
        <v>0</v>
      </c>
      <c r="H16" s="37">
        <f>SUM(H12:H15)</f>
        <v>0</v>
      </c>
      <c r="I16" s="39">
        <f t="shared" si="0"/>
        <v>0</v>
      </c>
    </row>
    <row r="17" spans="1:10" s="16" customFormat="1" ht="9.6" customHeight="1">
      <c r="C17" s="26"/>
      <c r="D17" s="27"/>
      <c r="E17" s="27"/>
      <c r="F17" s="27"/>
      <c r="G17" s="27"/>
      <c r="H17" s="27"/>
      <c r="I17" s="27"/>
    </row>
    <row r="18" spans="1:10" s="16" customFormat="1" ht="9.6" customHeight="1" thickBot="1">
      <c r="C18" s="26"/>
      <c r="D18" s="27"/>
      <c r="E18" s="27"/>
      <c r="F18" s="27"/>
      <c r="G18" s="27"/>
      <c r="H18" s="27"/>
      <c r="I18" s="27"/>
    </row>
    <row r="19" spans="1:10" s="16" customFormat="1" ht="15" customHeight="1">
      <c r="A19" s="484" t="s">
        <v>1</v>
      </c>
      <c r="B19" s="435"/>
      <c r="C19" s="453" t="s">
        <v>4</v>
      </c>
      <c r="D19" s="521" t="s">
        <v>5</v>
      </c>
      <c r="E19" s="480" t="s">
        <v>2</v>
      </c>
      <c r="F19" s="482" t="s">
        <v>101</v>
      </c>
      <c r="G19" s="447" t="s">
        <v>98</v>
      </c>
      <c r="H19" s="476" t="s">
        <v>110</v>
      </c>
      <c r="I19" s="525" t="s">
        <v>19</v>
      </c>
    </row>
    <row r="20" spans="1:10" s="16" customFormat="1" ht="12.75" customHeight="1">
      <c r="A20" s="436"/>
      <c r="B20" s="437"/>
      <c r="C20" s="520"/>
      <c r="D20" s="522"/>
      <c r="E20" s="481"/>
      <c r="F20" s="483"/>
      <c r="G20" s="448"/>
      <c r="H20" s="477"/>
      <c r="I20" s="526"/>
    </row>
    <row r="21" spans="1:10" ht="15" customHeight="1">
      <c r="A21" s="465" t="s">
        <v>10</v>
      </c>
      <c r="B21" s="466"/>
      <c r="C21" s="119" t="s">
        <v>79</v>
      </c>
      <c r="D21" s="28">
        <f t="shared" ref="D21:D28" si="1">SUM(E21:H21)</f>
        <v>0</v>
      </c>
      <c r="E21" s="43"/>
      <c r="F21" s="44"/>
      <c r="G21" s="44"/>
      <c r="H21" s="49"/>
      <c r="I21" s="38">
        <f>+'Bdg Chk'!D21</f>
        <v>0</v>
      </c>
    </row>
    <row r="22" spans="1:10" ht="15" customHeight="1">
      <c r="A22" s="465" t="s">
        <v>12</v>
      </c>
      <c r="B22" s="466"/>
      <c r="C22" s="120" t="s">
        <v>80</v>
      </c>
      <c r="D22" s="28">
        <f t="shared" si="1"/>
        <v>0</v>
      </c>
      <c r="E22" s="45"/>
      <c r="F22" s="46"/>
      <c r="G22" s="46"/>
      <c r="H22" s="60"/>
      <c r="I22" s="38">
        <f>+'Bdg Chk'!D22</f>
        <v>0</v>
      </c>
    </row>
    <row r="23" spans="1:10" ht="15" customHeight="1">
      <c r="A23" s="465" t="s">
        <v>11</v>
      </c>
      <c r="B23" s="466"/>
      <c r="C23" s="120" t="s">
        <v>81</v>
      </c>
      <c r="D23" s="28">
        <f t="shared" si="1"/>
        <v>0</v>
      </c>
      <c r="E23" s="45"/>
      <c r="F23" s="46"/>
      <c r="G23" s="46"/>
      <c r="H23" s="60"/>
      <c r="I23" s="38">
        <f>+'Bdg Chk'!D23</f>
        <v>0</v>
      </c>
    </row>
    <row r="24" spans="1:10" ht="15" customHeight="1">
      <c r="A24" s="468" t="s">
        <v>77</v>
      </c>
      <c r="B24" s="469"/>
      <c r="C24" s="250" t="s">
        <v>82</v>
      </c>
      <c r="D24" s="29">
        <f t="shared" si="1"/>
        <v>0</v>
      </c>
      <c r="E24" s="396"/>
      <c r="F24" s="397"/>
      <c r="G24" s="391"/>
      <c r="H24" s="391"/>
      <c r="I24" s="38">
        <f>+'Bdg Chk'!D24</f>
        <v>0</v>
      </c>
    </row>
    <row r="25" spans="1:10" ht="15" customHeight="1">
      <c r="A25" s="472" t="s">
        <v>83</v>
      </c>
      <c r="B25" s="473"/>
      <c r="C25" s="121" t="s">
        <v>89</v>
      </c>
      <c r="D25" s="28">
        <f t="shared" si="1"/>
        <v>0</v>
      </c>
      <c r="E25" s="396"/>
      <c r="F25" s="391"/>
      <c r="G25" s="391"/>
      <c r="H25" s="391"/>
      <c r="I25" s="38">
        <f>+'Bdg Chk'!D25</f>
        <v>0</v>
      </c>
    </row>
    <row r="26" spans="1:10" ht="15" customHeight="1">
      <c r="A26" s="468" t="s">
        <v>85</v>
      </c>
      <c r="B26" s="469"/>
      <c r="C26" s="250" t="s">
        <v>84</v>
      </c>
      <c r="D26" s="28">
        <f t="shared" si="1"/>
        <v>0</v>
      </c>
      <c r="E26" s="45"/>
      <c r="F26" s="46"/>
      <c r="G26" s="46"/>
      <c r="H26" s="60"/>
      <c r="I26" s="38">
        <f>+'Bdg Chk'!D26</f>
        <v>0</v>
      </c>
    </row>
    <row r="27" spans="1:10" ht="15" customHeight="1">
      <c r="A27" s="474" t="s">
        <v>90</v>
      </c>
      <c r="B27" s="475"/>
      <c r="C27" s="347" t="s">
        <v>91</v>
      </c>
      <c r="D27" s="28">
        <f t="shared" si="1"/>
        <v>0</v>
      </c>
      <c r="E27" s="355"/>
      <c r="F27" s="349"/>
      <c r="G27" s="349"/>
      <c r="H27" s="350"/>
      <c r="I27" s="38">
        <f>+'Bdg Chk'!D28</f>
        <v>0</v>
      </c>
    </row>
    <row r="28" spans="1:10" ht="15" customHeight="1" thickBot="1">
      <c r="A28" s="470" t="str">
        <f>Jan!A28</f>
        <v>Profile Name</v>
      </c>
      <c r="B28" s="471"/>
      <c r="C28" s="317">
        <f>Jan!C28</f>
        <v>0</v>
      </c>
      <c r="D28" s="31">
        <f t="shared" si="1"/>
        <v>0</v>
      </c>
      <c r="E28" s="154"/>
      <c r="F28" s="48"/>
      <c r="G28" s="48"/>
      <c r="H28" s="155"/>
      <c r="I28" s="58">
        <f>+'Bdg Chk'!D29</f>
        <v>0</v>
      </c>
    </row>
    <row r="29" spans="1:10" s="16" customFormat="1" ht="13.5" customHeight="1">
      <c r="A29" s="203"/>
      <c r="B29" s="204"/>
      <c r="C29" s="516"/>
      <c r="D29" s="516"/>
      <c r="E29" s="516"/>
      <c r="F29" s="516"/>
      <c r="G29" s="516"/>
      <c r="H29" s="516"/>
      <c r="I29" s="516"/>
      <c r="J29" s="8"/>
    </row>
    <row r="30" spans="1:10" s="16" customFormat="1" ht="15" customHeight="1">
      <c r="A30" s="517" t="s">
        <v>27</v>
      </c>
      <c r="B30" s="517"/>
      <c r="C30" s="205"/>
      <c r="D30" s="205"/>
      <c r="E30" s="205"/>
      <c r="F30" s="205"/>
      <c r="G30" s="205"/>
      <c r="H30" s="205"/>
      <c r="I30" s="205"/>
    </row>
    <row r="31" spans="1:10" s="16" customFormat="1" ht="72.75" customHeight="1">
      <c r="A31" s="515"/>
      <c r="B31" s="515"/>
      <c r="C31" s="515"/>
      <c r="D31" s="515"/>
      <c r="E31" s="515"/>
      <c r="F31" s="515"/>
      <c r="G31" s="515"/>
      <c r="H31" s="515"/>
      <c r="I31" s="515"/>
    </row>
    <row r="32" spans="1:10" s="16" customFormat="1"/>
  </sheetData>
  <sheetProtection algorithmName="SHA-512" hashValue="UKDZkVDKD14m2atvDUm6lG/GUanMcw5W7P2ADrFcIhr+zb1u3m0aiyatiW5JlTKaG/NYvQd10p0Xc1Z3wR/uow==" saltValue="uchRJRerkKMV67TrFq+xzQ==" spinCount="100000" sheet="1" selectLockedCells="1"/>
  <mergeCells count="43">
    <mergeCell ref="C19:C20"/>
    <mergeCell ref="D19:D20"/>
    <mergeCell ref="H10:H11"/>
    <mergeCell ref="I10:I11"/>
    <mergeCell ref="I19:I20"/>
    <mergeCell ref="H19:H20"/>
    <mergeCell ref="G19:G20"/>
    <mergeCell ref="E19:E20"/>
    <mergeCell ref="F19:F20"/>
    <mergeCell ref="A23:B23"/>
    <mergeCell ref="A15:B15"/>
    <mergeCell ref="A19:B20"/>
    <mergeCell ref="A12:B12"/>
    <mergeCell ref="A21:B21"/>
    <mergeCell ref="A22:B22"/>
    <mergeCell ref="A16:B16"/>
    <mergeCell ref="A13:B13"/>
    <mergeCell ref="A14:B14"/>
    <mergeCell ref="A31:I31"/>
    <mergeCell ref="A24:B24"/>
    <mergeCell ref="C29:I29"/>
    <mergeCell ref="A30:B30"/>
    <mergeCell ref="A26:B26"/>
    <mergeCell ref="A28:B28"/>
    <mergeCell ref="A25:B25"/>
    <mergeCell ref="A27:B27"/>
    <mergeCell ref="F5:H5"/>
    <mergeCell ref="A1:B1"/>
    <mergeCell ref="A2:B2"/>
    <mergeCell ref="A3:D3"/>
    <mergeCell ref="A4:D4"/>
    <mergeCell ref="F2:H2"/>
    <mergeCell ref="F3:H3"/>
    <mergeCell ref="F4:H4"/>
    <mergeCell ref="A5:B5"/>
    <mergeCell ref="F1:G1"/>
    <mergeCell ref="A6:B6"/>
    <mergeCell ref="G10:G11"/>
    <mergeCell ref="C10:C11"/>
    <mergeCell ref="F10:F11"/>
    <mergeCell ref="D10:D11"/>
    <mergeCell ref="E10:E11"/>
    <mergeCell ref="A10:B11"/>
  </mergeCells>
  <phoneticPr fontId="9" type="noConversion"/>
  <hyperlinks>
    <hyperlink ref="F4:G4" location="Nov!A1" display="Nov!A1"/>
  </hyperlinks>
  <pageMargins left="0.75" right="0.75" top="0.79" bottom="0.38" header="0.39" footer="0.18"/>
  <pageSetup scale="95"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J31"/>
  <sheetViews>
    <sheetView zoomScaleNormal="100" workbookViewId="0">
      <selection activeCell="F2" sqref="F2:H2"/>
    </sheetView>
  </sheetViews>
  <sheetFormatPr defaultRowHeight="15"/>
  <cols>
    <col min="1" max="1" width="3" customWidth="1"/>
    <col min="2" max="2" width="23.21875" customWidth="1"/>
    <col min="3" max="8" width="11.5546875" customWidth="1"/>
  </cols>
  <sheetData>
    <row r="1" spans="1:8" s="10" customFormat="1" ht="15.75" thickBot="1">
      <c r="A1" s="455" t="s">
        <v>0</v>
      </c>
      <c r="B1" s="456"/>
      <c r="C1" s="183" t="s">
        <v>30</v>
      </c>
      <c r="D1" s="183" t="s">
        <v>14</v>
      </c>
      <c r="E1" s="133"/>
      <c r="F1" s="504"/>
      <c r="G1" s="504"/>
      <c r="H1" s="191"/>
    </row>
    <row r="2" spans="1:8" s="113" customFormat="1" ht="15.75" customHeight="1" thickBot="1">
      <c r="A2" s="492">
        <f>Jan!A2</f>
        <v>0</v>
      </c>
      <c r="B2" s="493"/>
      <c r="C2" s="190">
        <f>Jan!C2</f>
        <v>0</v>
      </c>
      <c r="D2" s="190">
        <f>Jan!D2</f>
        <v>0</v>
      </c>
      <c r="E2" s="128" t="s">
        <v>20</v>
      </c>
      <c r="F2" s="502">
        <f>Jan!F2</f>
        <v>0</v>
      </c>
      <c r="G2" s="502"/>
      <c r="H2" s="502"/>
    </row>
    <row r="3" spans="1:8" s="69" customFormat="1" ht="15" customHeight="1">
      <c r="A3" s="459" t="s">
        <v>3</v>
      </c>
      <c r="B3" s="459"/>
      <c r="C3" s="459"/>
      <c r="D3" s="460"/>
      <c r="E3" s="184" t="s">
        <v>18</v>
      </c>
      <c r="F3" s="499">
        <f>Jan!F3</f>
        <v>0</v>
      </c>
      <c r="G3" s="499"/>
      <c r="H3" s="499"/>
    </row>
    <row r="4" spans="1:8" s="69" customFormat="1" ht="15" customHeight="1" thickBot="1">
      <c r="A4" s="496">
        <f>Jan!A4</f>
        <v>0</v>
      </c>
      <c r="B4" s="496"/>
      <c r="C4" s="496"/>
      <c r="D4" s="497"/>
      <c r="E4" s="130" t="s">
        <v>15</v>
      </c>
      <c r="F4" s="527">
        <f>Jan!F4</f>
        <v>0</v>
      </c>
      <c r="G4" s="527"/>
      <c r="H4" s="527"/>
    </row>
    <row r="5" spans="1:8" s="1" customFormat="1" ht="15" customHeight="1" thickBot="1">
      <c r="A5" s="449" t="s">
        <v>64</v>
      </c>
      <c r="B5" s="450"/>
      <c r="C5" s="186" t="s">
        <v>16</v>
      </c>
      <c r="D5" s="63"/>
      <c r="E5" s="185" t="s">
        <v>21</v>
      </c>
      <c r="F5" s="501"/>
      <c r="G5" s="501"/>
      <c r="H5" s="501"/>
    </row>
    <row r="6" spans="1:8" s="1" customFormat="1" ht="15.75" thickBot="1">
      <c r="A6" s="451"/>
      <c r="B6" s="452"/>
      <c r="C6" s="187" t="s">
        <v>17</v>
      </c>
      <c r="D6" s="51"/>
      <c r="E6" s="10"/>
      <c r="F6" s="10"/>
      <c r="G6" s="10"/>
      <c r="H6" s="124"/>
    </row>
    <row r="7" spans="1:8" s="1" customFormat="1" ht="9.6" customHeight="1">
      <c r="A7" s="10"/>
      <c r="B7" s="10"/>
      <c r="C7" s="19"/>
      <c r="D7" s="15"/>
      <c r="E7" s="15"/>
      <c r="F7" s="15"/>
      <c r="G7" s="10"/>
      <c r="H7" s="125"/>
    </row>
    <row r="8" spans="1:8" ht="15" customHeight="1">
      <c r="A8" s="16"/>
      <c r="B8" s="16"/>
      <c r="C8" s="22" t="s">
        <v>32</v>
      </c>
      <c r="D8" s="21"/>
      <c r="E8" s="16"/>
      <c r="F8" s="16"/>
      <c r="G8" s="16"/>
      <c r="H8" s="16"/>
    </row>
    <row r="9" spans="1:8" ht="9.6" customHeight="1" thickBot="1">
      <c r="A9" s="17"/>
      <c r="B9" s="17"/>
      <c r="C9" s="17"/>
      <c r="D9" s="17"/>
      <c r="E9" s="17"/>
      <c r="F9" s="17"/>
      <c r="G9" s="17"/>
      <c r="H9" s="17"/>
    </row>
    <row r="10" spans="1:8" ht="18.75" customHeight="1">
      <c r="A10" s="434" t="s">
        <v>24</v>
      </c>
      <c r="B10" s="435"/>
      <c r="C10" s="453" t="s">
        <v>4</v>
      </c>
      <c r="D10" s="438" t="s">
        <v>5</v>
      </c>
      <c r="E10" s="445" t="s">
        <v>2</v>
      </c>
      <c r="F10" s="432" t="s">
        <v>99</v>
      </c>
      <c r="G10" s="447" t="s">
        <v>98</v>
      </c>
      <c r="H10" s="443" t="s">
        <v>110</v>
      </c>
    </row>
    <row r="11" spans="1:8" ht="18.7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5" customHeight="1" thickBot="1">
      <c r="A16" s="486" t="s">
        <v>13</v>
      </c>
      <c r="B16" s="487"/>
      <c r="C16" s="118">
        <f>Jan!C16</f>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ht="15" customHeight="1">
      <c r="A19" s="484" t="s">
        <v>1</v>
      </c>
      <c r="B19" s="485"/>
      <c r="C19" s="453" t="s">
        <v>4</v>
      </c>
      <c r="D19" s="478" t="s">
        <v>5</v>
      </c>
      <c r="E19" s="480" t="s">
        <v>2</v>
      </c>
      <c r="F19" s="482" t="s">
        <v>101</v>
      </c>
      <c r="G19" s="447" t="s">
        <v>98</v>
      </c>
      <c r="H19" s="476" t="s">
        <v>110</v>
      </c>
    </row>
    <row r="20" spans="1:10" ht="15" customHeight="1">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250"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s="16" customFormat="1" ht="9.6" customHeight="1">
      <c r="A29" s="41"/>
      <c r="B29" s="41"/>
      <c r="C29" s="192"/>
      <c r="D29" s="192"/>
      <c r="E29" s="192"/>
      <c r="F29" s="192"/>
      <c r="G29" s="192"/>
      <c r="H29" s="192"/>
      <c r="I29" s="83"/>
      <c r="J29" s="83"/>
    </row>
    <row r="30" spans="1:10" s="16" customFormat="1" ht="15" customHeight="1">
      <c r="A30" s="189" t="s">
        <v>27</v>
      </c>
      <c r="B30" s="188"/>
      <c r="C30" s="192"/>
      <c r="D30" s="192"/>
      <c r="E30" s="192"/>
      <c r="F30" s="192"/>
      <c r="G30" s="192"/>
      <c r="H30" s="192"/>
      <c r="I30" s="83"/>
      <c r="J30" s="83"/>
    </row>
    <row r="31" spans="1:10" ht="81.75" customHeight="1">
      <c r="A31" s="467"/>
      <c r="B31" s="467"/>
      <c r="C31" s="467"/>
      <c r="D31" s="467"/>
      <c r="E31" s="467"/>
      <c r="F31" s="467"/>
      <c r="G31" s="467"/>
      <c r="H31" s="467"/>
      <c r="I31" s="61"/>
      <c r="J31" s="6"/>
    </row>
  </sheetData>
  <sheetProtection algorithmName="SHA-512" hashValue="6ZLphtXIB/a3RuikafmofYfgwK3sPKDgQkQIj9MBkQFR/BWUI3Nb3gFRWTbvo98UMgRwWGlV7cUeJ6UjHyPqag==" saltValue="+9vyljn2N6/Hm8WcEFWAQQ==" spinCount="100000" sheet="1" selectLockedCells="1"/>
  <mergeCells count="39">
    <mergeCell ref="F5:H5"/>
    <mergeCell ref="H10:H11"/>
    <mergeCell ref="H19:H20"/>
    <mergeCell ref="A13:B13"/>
    <mergeCell ref="A12:B12"/>
    <mergeCell ref="A16:B16"/>
    <mergeCell ref="A19:B20"/>
    <mergeCell ref="E19:E20"/>
    <mergeCell ref="D19:D20"/>
    <mergeCell ref="G10:G11"/>
    <mergeCell ref="C10:C11"/>
    <mergeCell ref="A14:B14"/>
    <mergeCell ref="A15:B15"/>
    <mergeCell ref="F19:F20"/>
    <mergeCell ref="C19:C20"/>
    <mergeCell ref="A1:B1"/>
    <mergeCell ref="A2:B2"/>
    <mergeCell ref="A3:D3"/>
    <mergeCell ref="A21:B21"/>
    <mergeCell ref="G19:G20"/>
    <mergeCell ref="A5:B5"/>
    <mergeCell ref="A6:B6"/>
    <mergeCell ref="A10:B11"/>
    <mergeCell ref="D10:D11"/>
    <mergeCell ref="F10:F11"/>
    <mergeCell ref="E10:E11"/>
    <mergeCell ref="A4:D4"/>
    <mergeCell ref="F1:G1"/>
    <mergeCell ref="F2:H2"/>
    <mergeCell ref="F3:H3"/>
    <mergeCell ref="F4:H4"/>
    <mergeCell ref="A31:H31"/>
    <mergeCell ref="A28:B28"/>
    <mergeCell ref="A22:B22"/>
    <mergeCell ref="A24:B24"/>
    <mergeCell ref="A26:B26"/>
    <mergeCell ref="A23:B23"/>
    <mergeCell ref="A25:B25"/>
    <mergeCell ref="A27:B27"/>
  </mergeCells>
  <phoneticPr fontId="9" type="noConversion"/>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C000"/>
  </sheetPr>
  <dimension ref="A1:J31"/>
  <sheetViews>
    <sheetView zoomScaleNormal="100" workbookViewId="0">
      <selection activeCell="F2" sqref="F2:H2"/>
    </sheetView>
  </sheetViews>
  <sheetFormatPr defaultRowHeight="15"/>
  <cols>
    <col min="1" max="1" width="3" customWidth="1"/>
    <col min="2" max="2" width="23.21875" customWidth="1"/>
    <col min="3" max="8" width="11.5546875" customWidth="1"/>
  </cols>
  <sheetData>
    <row r="1" spans="1:8" s="10" customFormat="1" ht="15.75" thickBot="1">
      <c r="A1" s="455" t="s">
        <v>0</v>
      </c>
      <c r="B1" s="456"/>
      <c r="C1" s="183" t="s">
        <v>30</v>
      </c>
      <c r="D1" s="183" t="s">
        <v>14</v>
      </c>
      <c r="E1" s="133"/>
      <c r="F1" s="504"/>
      <c r="G1" s="504"/>
      <c r="H1" s="191"/>
    </row>
    <row r="2" spans="1:8" s="113" customFormat="1" ht="15.75" customHeight="1" thickBot="1">
      <c r="A2" s="492">
        <f>Jan!A2</f>
        <v>0</v>
      </c>
      <c r="B2" s="493"/>
      <c r="C2" s="190">
        <f>Jan!C2</f>
        <v>0</v>
      </c>
      <c r="D2" s="190">
        <f>Jan!D2</f>
        <v>0</v>
      </c>
      <c r="E2" s="128" t="s">
        <v>20</v>
      </c>
      <c r="F2" s="498">
        <f>Jan!F2</f>
        <v>0</v>
      </c>
      <c r="G2" s="498"/>
      <c r="H2" s="498"/>
    </row>
    <row r="3" spans="1:8" s="69" customFormat="1" ht="15" customHeight="1">
      <c r="A3" s="459" t="s">
        <v>3</v>
      </c>
      <c r="B3" s="459"/>
      <c r="C3" s="459"/>
      <c r="D3" s="460"/>
      <c r="E3" s="184" t="s">
        <v>18</v>
      </c>
      <c r="F3" s="528">
        <f>Jan!F3</f>
        <v>0</v>
      </c>
      <c r="G3" s="528"/>
      <c r="H3" s="528"/>
    </row>
    <row r="4" spans="1:8" s="69" customFormat="1" ht="15" customHeight="1" thickBot="1">
      <c r="A4" s="492">
        <f>Jan!A2</f>
        <v>0</v>
      </c>
      <c r="B4" s="496"/>
      <c r="C4" s="496"/>
      <c r="D4" s="497"/>
      <c r="E4" s="130" t="s">
        <v>15</v>
      </c>
      <c r="F4" s="527">
        <f>Jan!F4</f>
        <v>0</v>
      </c>
      <c r="G4" s="527"/>
      <c r="H4" s="527"/>
    </row>
    <row r="5" spans="1:8" s="1" customFormat="1" ht="15" customHeight="1" thickBot="1">
      <c r="A5" s="449" t="s">
        <v>64</v>
      </c>
      <c r="B5" s="450"/>
      <c r="C5" s="186" t="s">
        <v>16</v>
      </c>
      <c r="D5" s="63"/>
      <c r="E5" s="185" t="s">
        <v>21</v>
      </c>
      <c r="F5" s="501"/>
      <c r="G5" s="501"/>
      <c r="H5" s="501"/>
    </row>
    <row r="6" spans="1:8" s="1" customFormat="1" ht="15.75" thickBot="1">
      <c r="A6" s="451"/>
      <c r="B6" s="452"/>
      <c r="C6" s="187" t="s">
        <v>17</v>
      </c>
      <c r="D6" s="51"/>
      <c r="E6" s="10"/>
      <c r="F6" s="10"/>
      <c r="G6" s="10"/>
      <c r="H6" s="124"/>
    </row>
    <row r="7" spans="1:8" s="1" customFormat="1" ht="9.6" customHeight="1">
      <c r="A7" s="10"/>
      <c r="B7" s="10"/>
      <c r="C7" s="19"/>
      <c r="D7" s="15"/>
      <c r="E7" s="15"/>
      <c r="F7" s="15"/>
      <c r="G7" s="10"/>
      <c r="H7" s="125"/>
    </row>
    <row r="8" spans="1:8" ht="15" customHeight="1">
      <c r="A8" s="16"/>
      <c r="B8" s="16"/>
      <c r="C8" s="22" t="s">
        <v>32</v>
      </c>
      <c r="D8" s="21"/>
      <c r="E8" s="16"/>
      <c r="F8" s="16"/>
      <c r="G8" s="16"/>
      <c r="H8" s="16"/>
    </row>
    <row r="9" spans="1:8" ht="9.6" customHeight="1" thickBot="1">
      <c r="A9" s="17"/>
      <c r="B9" s="17"/>
      <c r="C9" s="17"/>
      <c r="D9" s="17"/>
      <c r="E9" s="17"/>
      <c r="F9" s="17"/>
      <c r="G9" s="17"/>
      <c r="H9" s="17"/>
    </row>
    <row r="10" spans="1:8" ht="21" customHeight="1">
      <c r="A10" s="434" t="s">
        <v>24</v>
      </c>
      <c r="B10" s="435"/>
      <c r="C10" s="453" t="s">
        <v>4</v>
      </c>
      <c r="D10" s="438" t="s">
        <v>5</v>
      </c>
      <c r="E10" s="445" t="s">
        <v>2</v>
      </c>
      <c r="F10" s="432" t="s">
        <v>99</v>
      </c>
      <c r="G10" s="447" t="s">
        <v>98</v>
      </c>
      <c r="H10" s="443" t="s">
        <v>110</v>
      </c>
    </row>
    <row r="11" spans="1:8" ht="21"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5" customHeight="1" thickBot="1">
      <c r="A16" s="486" t="s">
        <v>13</v>
      </c>
      <c r="B16" s="487"/>
      <c r="C16" s="118">
        <f>Jan!C16</f>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ht="15" customHeight="1">
      <c r="A19" s="484" t="s">
        <v>1</v>
      </c>
      <c r="B19" s="485"/>
      <c r="C19" s="453" t="s">
        <v>4</v>
      </c>
      <c r="D19" s="478" t="s">
        <v>5</v>
      </c>
      <c r="E19" s="480" t="s">
        <v>2</v>
      </c>
      <c r="F19" s="482" t="s">
        <v>101</v>
      </c>
      <c r="G19" s="447" t="s">
        <v>98</v>
      </c>
      <c r="H19" s="476" t="s">
        <v>110</v>
      </c>
    </row>
    <row r="20" spans="1:10">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250"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s="16" customFormat="1" ht="9.6" customHeight="1">
      <c r="A29" s="41"/>
      <c r="B29" s="41"/>
      <c r="C29" s="192"/>
      <c r="D29" s="192"/>
      <c r="E29" s="192"/>
      <c r="F29" s="192"/>
      <c r="G29" s="192"/>
      <c r="H29" s="192"/>
      <c r="I29" s="83"/>
      <c r="J29" s="83"/>
    </row>
    <row r="30" spans="1:10" s="16" customFormat="1">
      <c r="A30" s="189" t="s">
        <v>27</v>
      </c>
      <c r="B30" s="188"/>
      <c r="C30" s="192"/>
      <c r="D30" s="192"/>
      <c r="E30" s="192"/>
      <c r="F30" s="192"/>
      <c r="G30" s="192"/>
      <c r="H30" s="192"/>
      <c r="I30" s="83"/>
      <c r="J30" s="83"/>
    </row>
    <row r="31" spans="1:10" ht="81.75" customHeight="1">
      <c r="A31" s="467"/>
      <c r="B31" s="467"/>
      <c r="C31" s="467"/>
      <c r="D31" s="467"/>
      <c r="E31" s="467"/>
      <c r="F31" s="467"/>
      <c r="G31" s="467"/>
      <c r="H31" s="467"/>
      <c r="I31" s="61"/>
      <c r="J31" s="6"/>
    </row>
  </sheetData>
  <sheetProtection algorithmName="SHA-512" hashValue="y+csuW8qXut0ReBnTT7uAkzgPbGgNnJhNVURXkugULhFOX7korgJa5MAKHBVb7eMni9ZT9JbzAXRQ80cYG9U3g==" saltValue="zvtPBI047Fban8SOxvYTJQ==" spinCount="100000" sheet="1" selectLockedCells="1"/>
  <mergeCells count="39">
    <mergeCell ref="F1:G1"/>
    <mergeCell ref="F2:H2"/>
    <mergeCell ref="F3:H3"/>
    <mergeCell ref="F4:H4"/>
    <mergeCell ref="F5:H5"/>
    <mergeCell ref="A28:B28"/>
    <mergeCell ref="A31:H31"/>
    <mergeCell ref="H19:H20"/>
    <mergeCell ref="A21:B21"/>
    <mergeCell ref="A22:B22"/>
    <mergeCell ref="A23:B23"/>
    <mergeCell ref="G19:G20"/>
    <mergeCell ref="A19:B20"/>
    <mergeCell ref="C19:C20"/>
    <mergeCell ref="A26:B26"/>
    <mergeCell ref="A25:B25"/>
    <mergeCell ref="A27:B27"/>
    <mergeCell ref="H10:H11"/>
    <mergeCell ref="F10:F11"/>
    <mergeCell ref="G10:G11"/>
    <mergeCell ref="F19:F20"/>
    <mergeCell ref="A24:B24"/>
    <mergeCell ref="D19:D20"/>
    <mergeCell ref="E19:E20"/>
    <mergeCell ref="A16:B16"/>
    <mergeCell ref="E10:E11"/>
    <mergeCell ref="A1:B1"/>
    <mergeCell ref="A2:B2"/>
    <mergeCell ref="A3:D3"/>
    <mergeCell ref="A5:B5"/>
    <mergeCell ref="A15:B15"/>
    <mergeCell ref="A12:B12"/>
    <mergeCell ref="A13:B13"/>
    <mergeCell ref="A14:B14"/>
    <mergeCell ref="A6:B6"/>
    <mergeCell ref="A4:D4"/>
    <mergeCell ref="D10:D11"/>
    <mergeCell ref="A10:B11"/>
    <mergeCell ref="C10:C11"/>
  </mergeCells>
  <phoneticPr fontId="9" type="noConversion"/>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1"/>
  <sheetViews>
    <sheetView zoomScaleNormal="100" workbookViewId="0">
      <selection activeCell="F2" sqref="F2:H2"/>
    </sheetView>
  </sheetViews>
  <sheetFormatPr defaultRowHeight="15"/>
  <cols>
    <col min="1" max="1" width="3" customWidth="1"/>
    <col min="2" max="2" width="23.21875" customWidth="1"/>
    <col min="3" max="8" width="11.5546875" customWidth="1"/>
  </cols>
  <sheetData>
    <row r="1" spans="1:8" s="10" customFormat="1" ht="15.75" thickBot="1">
      <c r="A1" s="455" t="s">
        <v>0</v>
      </c>
      <c r="B1" s="456"/>
      <c r="C1" s="183" t="s">
        <v>30</v>
      </c>
      <c r="D1" s="183" t="s">
        <v>14</v>
      </c>
      <c r="E1" s="133"/>
      <c r="F1" s="504"/>
      <c r="G1" s="504"/>
      <c r="H1" s="191"/>
    </row>
    <row r="2" spans="1:8" s="113" customFormat="1" ht="15.75" customHeight="1" thickBot="1">
      <c r="A2" s="492">
        <f>Jan!A2</f>
        <v>0</v>
      </c>
      <c r="B2" s="493"/>
      <c r="C2" s="190">
        <f>Jan!C2</f>
        <v>0</v>
      </c>
      <c r="D2" s="190">
        <f>Jan!D2</f>
        <v>0</v>
      </c>
      <c r="E2" s="128" t="s">
        <v>20</v>
      </c>
      <c r="F2" s="498">
        <f>Jan!F2</f>
        <v>0</v>
      </c>
      <c r="G2" s="498"/>
      <c r="H2" s="498"/>
    </row>
    <row r="3" spans="1:8" s="69" customFormat="1" ht="15" customHeight="1">
      <c r="A3" s="459" t="s">
        <v>3</v>
      </c>
      <c r="B3" s="459"/>
      <c r="C3" s="459"/>
      <c r="D3" s="460"/>
      <c r="E3" s="184" t="s">
        <v>18</v>
      </c>
      <c r="F3" s="528">
        <f>Jan!F3</f>
        <v>0</v>
      </c>
      <c r="G3" s="528"/>
      <c r="H3" s="528"/>
    </row>
    <row r="4" spans="1:8" s="69" customFormat="1" ht="15" customHeight="1" thickBot="1">
      <c r="A4" s="492">
        <f>Jan!A2</f>
        <v>0</v>
      </c>
      <c r="B4" s="496"/>
      <c r="C4" s="496"/>
      <c r="D4" s="497"/>
      <c r="E4" s="130" t="s">
        <v>15</v>
      </c>
      <c r="F4" s="527">
        <f>Jan!F4</f>
        <v>0</v>
      </c>
      <c r="G4" s="527"/>
      <c r="H4" s="527"/>
    </row>
    <row r="5" spans="1:8" s="1" customFormat="1" ht="15" customHeight="1" thickBot="1">
      <c r="A5" s="449" t="s">
        <v>64</v>
      </c>
      <c r="B5" s="450"/>
      <c r="C5" s="186" t="s">
        <v>16</v>
      </c>
      <c r="D5" s="63"/>
      <c r="E5" s="185" t="s">
        <v>21</v>
      </c>
      <c r="F5" s="501"/>
      <c r="G5" s="501"/>
      <c r="H5" s="501"/>
    </row>
    <row r="6" spans="1:8" s="1" customFormat="1" ht="15.75" thickBot="1">
      <c r="A6" s="451"/>
      <c r="B6" s="452"/>
      <c r="C6" s="187" t="s">
        <v>17</v>
      </c>
      <c r="D6" s="51"/>
      <c r="E6" s="10"/>
      <c r="F6" s="10"/>
      <c r="G6" s="10"/>
      <c r="H6" s="124"/>
    </row>
    <row r="7" spans="1:8" s="1" customFormat="1" ht="9.6" customHeight="1">
      <c r="A7" s="10"/>
      <c r="B7" s="10"/>
      <c r="C7" s="19"/>
      <c r="D7" s="15"/>
      <c r="E7" s="15"/>
      <c r="F7" s="15"/>
      <c r="G7" s="10"/>
      <c r="H7" s="125"/>
    </row>
    <row r="8" spans="1:8" ht="15" customHeight="1">
      <c r="A8" s="16"/>
      <c r="B8" s="16"/>
      <c r="C8" s="22" t="s">
        <v>32</v>
      </c>
      <c r="D8" s="21"/>
      <c r="E8" s="16"/>
      <c r="F8" s="16"/>
      <c r="G8" s="16"/>
      <c r="H8" s="16"/>
    </row>
    <row r="9" spans="1:8" ht="9.6" customHeight="1" thickBot="1">
      <c r="A9" s="17"/>
      <c r="B9" s="17"/>
      <c r="C9" s="17"/>
      <c r="D9" s="17"/>
      <c r="E9" s="17"/>
      <c r="F9" s="17"/>
      <c r="G9" s="17"/>
      <c r="H9" s="17"/>
    </row>
    <row r="10" spans="1:8" ht="20.25" customHeight="1">
      <c r="A10" s="434" t="s">
        <v>24</v>
      </c>
      <c r="B10" s="435"/>
      <c r="C10" s="453" t="s">
        <v>4</v>
      </c>
      <c r="D10" s="438" t="s">
        <v>5</v>
      </c>
      <c r="E10" s="445" t="s">
        <v>2</v>
      </c>
      <c r="F10" s="432" t="s">
        <v>99</v>
      </c>
      <c r="G10" s="447" t="s">
        <v>98</v>
      </c>
      <c r="H10" s="443" t="s">
        <v>110</v>
      </c>
    </row>
    <row r="11" spans="1:8" ht="20.2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5" customHeight="1" thickBot="1">
      <c r="A16" s="486" t="s">
        <v>13</v>
      </c>
      <c r="B16" s="487"/>
      <c r="C16" s="118">
        <f>Jan!C16</f>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ht="15" customHeight="1">
      <c r="A19" s="484" t="s">
        <v>1</v>
      </c>
      <c r="B19" s="485"/>
      <c r="C19" s="453" t="s">
        <v>4</v>
      </c>
      <c r="D19" s="478" t="s">
        <v>5</v>
      </c>
      <c r="E19" s="480" t="s">
        <v>2</v>
      </c>
      <c r="F19" s="482" t="s">
        <v>101</v>
      </c>
      <c r="G19" s="447" t="s">
        <v>98</v>
      </c>
      <c r="H19" s="476" t="s">
        <v>110</v>
      </c>
    </row>
    <row r="20" spans="1:10">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250"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s="16" customFormat="1" ht="9.6" customHeight="1">
      <c r="A29" s="41"/>
      <c r="B29" s="41"/>
      <c r="C29" s="192"/>
      <c r="D29" s="192"/>
      <c r="E29" s="192"/>
      <c r="F29" s="192"/>
      <c r="G29" s="192"/>
      <c r="H29" s="192"/>
      <c r="I29" s="83"/>
      <c r="J29" s="83"/>
    </row>
    <row r="30" spans="1:10" s="16" customFormat="1">
      <c r="A30" s="189" t="s">
        <v>27</v>
      </c>
      <c r="B30" s="188"/>
      <c r="C30" s="192"/>
      <c r="D30" s="192"/>
      <c r="E30" s="192"/>
      <c r="F30" s="192"/>
      <c r="G30" s="192"/>
      <c r="H30" s="192"/>
      <c r="I30" s="83"/>
      <c r="J30" s="83"/>
    </row>
    <row r="31" spans="1:10" ht="80.25" customHeight="1">
      <c r="A31" s="467"/>
      <c r="B31" s="467"/>
      <c r="C31" s="467"/>
      <c r="D31" s="467"/>
      <c r="E31" s="467"/>
      <c r="F31" s="467"/>
      <c r="G31" s="467"/>
      <c r="H31" s="467"/>
      <c r="I31" s="61"/>
      <c r="J31" s="6"/>
    </row>
  </sheetData>
  <sheetProtection algorithmName="SHA-512" hashValue="pmWLStkQatZDE4nQTMvMCUfXR7diJxTgz2t7qAA0Z8fKy2d69JBHHdALYN3vwHBLTloJ/7wWMLDu3Qvmd9AgNw==" saltValue="2ZMG5BF5Iaal1RPnUeTe9g==" spinCount="100000" sheet="1" selectLockedCells="1"/>
  <mergeCells count="39">
    <mergeCell ref="A1:B1"/>
    <mergeCell ref="F1:G1"/>
    <mergeCell ref="A2:B2"/>
    <mergeCell ref="F2:H2"/>
    <mergeCell ref="A3:D3"/>
    <mergeCell ref="F3:H3"/>
    <mergeCell ref="A15:B15"/>
    <mergeCell ref="A4:D4"/>
    <mergeCell ref="F4:H4"/>
    <mergeCell ref="A5:B5"/>
    <mergeCell ref="F5:H5"/>
    <mergeCell ref="A6:B6"/>
    <mergeCell ref="A10:B11"/>
    <mergeCell ref="C10:C11"/>
    <mergeCell ref="D10:D11"/>
    <mergeCell ref="E10:E11"/>
    <mergeCell ref="F10:F11"/>
    <mergeCell ref="G10:G11"/>
    <mergeCell ref="H10:H11"/>
    <mergeCell ref="A12:B12"/>
    <mergeCell ref="A13:B13"/>
    <mergeCell ref="A14:B14"/>
    <mergeCell ref="A24:B24"/>
    <mergeCell ref="A16:B16"/>
    <mergeCell ref="A19:B20"/>
    <mergeCell ref="C19:C20"/>
    <mergeCell ref="D19:D20"/>
    <mergeCell ref="G19:G20"/>
    <mergeCell ref="H19:H20"/>
    <mergeCell ref="A21:B21"/>
    <mergeCell ref="A22:B22"/>
    <mergeCell ref="A23:B23"/>
    <mergeCell ref="E19:E20"/>
    <mergeCell ref="F19:F20"/>
    <mergeCell ref="A25:B25"/>
    <mergeCell ref="A26:B26"/>
    <mergeCell ref="A28:B28"/>
    <mergeCell ref="A31:H31"/>
    <mergeCell ref="A27:B27"/>
  </mergeCells>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31"/>
  <sheetViews>
    <sheetView zoomScaleNormal="100" workbookViewId="0">
      <selection activeCell="F4" sqref="F4:H4"/>
    </sheetView>
  </sheetViews>
  <sheetFormatPr defaultRowHeight="15"/>
  <cols>
    <col min="1" max="1" width="3" customWidth="1"/>
    <col min="2" max="2" width="23.21875" customWidth="1"/>
    <col min="3" max="8" width="11.5546875" customWidth="1"/>
  </cols>
  <sheetData>
    <row r="1" spans="1:8" s="10" customFormat="1" ht="15.75" thickBot="1">
      <c r="A1" s="455" t="s">
        <v>0</v>
      </c>
      <c r="B1" s="456"/>
      <c r="C1" s="183" t="s">
        <v>30</v>
      </c>
      <c r="D1" s="183" t="s">
        <v>14</v>
      </c>
      <c r="E1" s="133"/>
      <c r="F1" s="504"/>
      <c r="G1" s="504"/>
      <c r="H1" s="191"/>
    </row>
    <row r="2" spans="1:8" s="113" customFormat="1" ht="15.75" customHeight="1" thickBot="1">
      <c r="A2" s="492">
        <f>Jan!A2</f>
        <v>0</v>
      </c>
      <c r="B2" s="493"/>
      <c r="C2" s="190">
        <f>Jan!C2</f>
        <v>0</v>
      </c>
      <c r="D2" s="190">
        <f>Jan!D2</f>
        <v>0</v>
      </c>
      <c r="E2" s="128" t="s">
        <v>20</v>
      </c>
      <c r="F2" s="498">
        <f>Jan!F2</f>
        <v>0</v>
      </c>
      <c r="G2" s="498"/>
      <c r="H2" s="498"/>
    </row>
    <row r="3" spans="1:8" s="69" customFormat="1" ht="15" customHeight="1">
      <c r="A3" s="459" t="s">
        <v>3</v>
      </c>
      <c r="B3" s="459"/>
      <c r="C3" s="459"/>
      <c r="D3" s="460"/>
      <c r="E3" s="184" t="s">
        <v>18</v>
      </c>
      <c r="F3" s="528">
        <f>Jan!F3</f>
        <v>0</v>
      </c>
      <c r="G3" s="528"/>
      <c r="H3" s="528"/>
    </row>
    <row r="4" spans="1:8" s="69" customFormat="1" ht="15" customHeight="1" thickBot="1">
      <c r="A4" s="492">
        <f>Jan!A2</f>
        <v>0</v>
      </c>
      <c r="B4" s="496"/>
      <c r="C4" s="496"/>
      <c r="D4" s="497"/>
      <c r="E4" s="130" t="s">
        <v>15</v>
      </c>
      <c r="F4" s="527">
        <f>Jan!F4</f>
        <v>0</v>
      </c>
      <c r="G4" s="527"/>
      <c r="H4" s="527"/>
    </row>
    <row r="5" spans="1:8" s="1" customFormat="1" ht="15" customHeight="1" thickBot="1">
      <c r="A5" s="449" t="s">
        <v>64</v>
      </c>
      <c r="B5" s="450"/>
      <c r="C5" s="186" t="s">
        <v>16</v>
      </c>
      <c r="D5" s="63"/>
      <c r="E5" s="185" t="s">
        <v>21</v>
      </c>
      <c r="F5" s="501"/>
      <c r="G5" s="501"/>
      <c r="H5" s="501"/>
    </row>
    <row r="6" spans="1:8" s="1" customFormat="1" ht="15.75" thickBot="1">
      <c r="A6" s="451"/>
      <c r="B6" s="452"/>
      <c r="C6" s="187" t="s">
        <v>17</v>
      </c>
      <c r="D6" s="51"/>
      <c r="E6" s="10"/>
      <c r="F6" s="10"/>
      <c r="G6" s="10"/>
      <c r="H6" s="124"/>
    </row>
    <row r="7" spans="1:8" s="1" customFormat="1" ht="9.6" customHeight="1">
      <c r="A7" s="10"/>
      <c r="B7" s="10"/>
      <c r="C7" s="19"/>
      <c r="D7" s="15"/>
      <c r="E7" s="15"/>
      <c r="F7" s="15"/>
      <c r="G7" s="10"/>
      <c r="H7" s="125"/>
    </row>
    <row r="8" spans="1:8" ht="15" customHeight="1">
      <c r="A8" s="16"/>
      <c r="B8" s="16"/>
      <c r="C8" s="22" t="s">
        <v>32</v>
      </c>
      <c r="D8" s="21"/>
      <c r="E8" s="16"/>
      <c r="F8" s="16"/>
      <c r="G8" s="16"/>
      <c r="H8" s="16"/>
    </row>
    <row r="9" spans="1:8" ht="9.6" customHeight="1" thickBot="1">
      <c r="A9" s="17"/>
      <c r="B9" s="17"/>
      <c r="C9" s="17"/>
      <c r="D9" s="17"/>
      <c r="E9" s="17"/>
      <c r="F9" s="17"/>
      <c r="G9" s="17"/>
      <c r="H9" s="17"/>
    </row>
    <row r="10" spans="1:8" ht="18.75" customHeight="1">
      <c r="A10" s="434" t="s">
        <v>24</v>
      </c>
      <c r="B10" s="435"/>
      <c r="C10" s="453" t="s">
        <v>4</v>
      </c>
      <c r="D10" s="438" t="s">
        <v>5</v>
      </c>
      <c r="E10" s="445" t="s">
        <v>2</v>
      </c>
      <c r="F10" s="432" t="s">
        <v>99</v>
      </c>
      <c r="G10" s="447" t="s">
        <v>98</v>
      </c>
      <c r="H10" s="443" t="s">
        <v>110</v>
      </c>
    </row>
    <row r="11" spans="1:8" ht="18.7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5" customHeight="1" thickBot="1">
      <c r="A16" s="486" t="s">
        <v>13</v>
      </c>
      <c r="B16" s="487"/>
      <c r="C16" s="118">
        <f>Jan!C16</f>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ht="15" customHeight="1">
      <c r="A19" s="484" t="s">
        <v>1</v>
      </c>
      <c r="B19" s="485"/>
      <c r="C19" s="453" t="s">
        <v>4</v>
      </c>
      <c r="D19" s="478" t="s">
        <v>5</v>
      </c>
      <c r="E19" s="480" t="s">
        <v>2</v>
      </c>
      <c r="F19" s="482" t="s">
        <v>101</v>
      </c>
      <c r="G19" s="447" t="s">
        <v>98</v>
      </c>
      <c r="H19" s="476" t="s">
        <v>110</v>
      </c>
    </row>
    <row r="20" spans="1:10">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250"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s="16" customFormat="1" ht="9.6" customHeight="1">
      <c r="A29" s="41"/>
      <c r="B29" s="41"/>
      <c r="C29" s="192"/>
      <c r="D29" s="192"/>
      <c r="E29" s="192"/>
      <c r="F29" s="192"/>
      <c r="G29" s="192"/>
      <c r="H29" s="192"/>
      <c r="I29" s="83"/>
      <c r="J29" s="83"/>
    </row>
    <row r="30" spans="1:10" s="16" customFormat="1">
      <c r="A30" s="189" t="s">
        <v>27</v>
      </c>
      <c r="B30" s="188"/>
      <c r="C30" s="192"/>
      <c r="D30" s="192"/>
      <c r="E30" s="192"/>
      <c r="F30" s="192"/>
      <c r="G30" s="192"/>
      <c r="H30" s="192"/>
      <c r="I30" s="83"/>
      <c r="J30" s="83"/>
    </row>
    <row r="31" spans="1:10" ht="80.25" customHeight="1">
      <c r="A31" s="467"/>
      <c r="B31" s="467"/>
      <c r="C31" s="467"/>
      <c r="D31" s="467"/>
      <c r="E31" s="467"/>
      <c r="F31" s="467"/>
      <c r="G31" s="467"/>
      <c r="H31" s="467"/>
      <c r="I31" s="61"/>
      <c r="J31" s="6"/>
    </row>
  </sheetData>
  <sheetProtection algorithmName="SHA-512" hashValue="UgWxQUVh9Q4y30CgNWB6wywT10sfB1dk/Ke5Ba20AQBcoGCnUaNh3P98/4TMSeN+64CutOvTII9p1mtV7APW3g==" saltValue="N5QrD7cSw+D/cqVaTGg+XA==" spinCount="100000" sheet="1" selectLockedCells="1"/>
  <mergeCells count="39">
    <mergeCell ref="A1:B1"/>
    <mergeCell ref="F1:G1"/>
    <mergeCell ref="A2:B2"/>
    <mergeCell ref="F2:H2"/>
    <mergeCell ref="A3:D3"/>
    <mergeCell ref="F3:H3"/>
    <mergeCell ref="A15:B15"/>
    <mergeCell ref="A4:D4"/>
    <mergeCell ref="F4:H4"/>
    <mergeCell ref="A5:B5"/>
    <mergeCell ref="F5:H5"/>
    <mergeCell ref="A6:B6"/>
    <mergeCell ref="A10:B11"/>
    <mergeCell ref="C10:C11"/>
    <mergeCell ref="D10:D11"/>
    <mergeCell ref="E10:E11"/>
    <mergeCell ref="F10:F11"/>
    <mergeCell ref="G10:G11"/>
    <mergeCell ref="H10:H11"/>
    <mergeCell ref="A12:B12"/>
    <mergeCell ref="A13:B13"/>
    <mergeCell ref="A14:B14"/>
    <mergeCell ref="A24:B24"/>
    <mergeCell ref="A16:B16"/>
    <mergeCell ref="A19:B20"/>
    <mergeCell ref="C19:C20"/>
    <mergeCell ref="D19:D20"/>
    <mergeCell ref="G19:G20"/>
    <mergeCell ref="H19:H20"/>
    <mergeCell ref="A21:B21"/>
    <mergeCell ref="A22:B22"/>
    <mergeCell ref="A23:B23"/>
    <mergeCell ref="E19:E20"/>
    <mergeCell ref="F19:F20"/>
    <mergeCell ref="A25:B25"/>
    <mergeCell ref="A26:B26"/>
    <mergeCell ref="A28:B28"/>
    <mergeCell ref="A31:H31"/>
    <mergeCell ref="A27:B27"/>
  </mergeCells>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pageSetUpPr fitToPage="1"/>
  </sheetPr>
  <dimension ref="A1:J32"/>
  <sheetViews>
    <sheetView zoomScaleNormal="100" workbookViewId="0">
      <selection activeCell="F2" sqref="F2:H2"/>
    </sheetView>
  </sheetViews>
  <sheetFormatPr defaultRowHeight="15"/>
  <cols>
    <col min="1" max="1" width="3" customWidth="1"/>
    <col min="2" max="2" width="23.21875" customWidth="1"/>
    <col min="3" max="3" width="10.6640625" customWidth="1"/>
    <col min="4" max="9" width="11.6640625" customWidth="1"/>
  </cols>
  <sheetData>
    <row r="1" spans="1:9" s="10" customFormat="1" ht="13.5" customHeight="1" thickBot="1">
      <c r="A1" s="505" t="s">
        <v>0</v>
      </c>
      <c r="B1" s="506"/>
      <c r="C1" s="160" t="s">
        <v>30</v>
      </c>
      <c r="D1" s="160" t="s">
        <v>14</v>
      </c>
      <c r="E1" s="161"/>
      <c r="F1" s="162"/>
      <c r="G1" s="162"/>
      <c r="H1" s="206"/>
      <c r="I1" s="197"/>
    </row>
    <row r="2" spans="1:9" s="113" customFormat="1" ht="13.5" customHeight="1" thickBot="1">
      <c r="A2" s="532">
        <f>Dec!A2</f>
        <v>0</v>
      </c>
      <c r="B2" s="533"/>
      <c r="C2" s="145">
        <f>Dec!C2</f>
        <v>0</v>
      </c>
      <c r="D2" s="145">
        <f>Dec!D2</f>
        <v>0</v>
      </c>
      <c r="E2" s="12" t="s">
        <v>20</v>
      </c>
      <c r="F2" s="502">
        <f>Dec!F2</f>
        <v>0</v>
      </c>
      <c r="G2" s="498"/>
      <c r="H2" s="498"/>
      <c r="I2" s="199"/>
    </row>
    <row r="3" spans="1:9" s="69" customFormat="1" ht="15" customHeight="1">
      <c r="A3" s="509" t="s">
        <v>3</v>
      </c>
      <c r="B3" s="509"/>
      <c r="C3" s="509"/>
      <c r="D3" s="510"/>
      <c r="E3" s="13" t="s">
        <v>18</v>
      </c>
      <c r="F3" s="543">
        <f>Dec!F3</f>
        <v>0</v>
      </c>
      <c r="G3" s="543"/>
      <c r="H3" s="543"/>
      <c r="I3" s="200"/>
    </row>
    <row r="4" spans="1:9" s="69" customFormat="1" ht="14.25" customHeight="1" thickBot="1">
      <c r="A4" s="511">
        <f>Dec!A4</f>
        <v>0</v>
      </c>
      <c r="B4" s="537"/>
      <c r="C4" s="537"/>
      <c r="D4" s="538"/>
      <c r="E4" s="9" t="s">
        <v>15</v>
      </c>
      <c r="F4" s="544">
        <f>Dec!F4</f>
        <v>0</v>
      </c>
      <c r="G4" s="545"/>
      <c r="H4" s="545"/>
      <c r="I4" s="199"/>
    </row>
    <row r="5" spans="1:9" s="1" customFormat="1" ht="15" customHeight="1" thickBot="1">
      <c r="A5" s="449" t="s">
        <v>64</v>
      </c>
      <c r="B5" s="534"/>
      <c r="C5" s="207" t="s">
        <v>16</v>
      </c>
      <c r="D5" s="50"/>
      <c r="E5" s="11" t="s">
        <v>21</v>
      </c>
      <c r="F5" s="529"/>
      <c r="G5" s="529"/>
      <c r="H5" s="529"/>
      <c r="I5" s="123"/>
    </row>
    <row r="6" spans="1:9" s="1" customFormat="1" ht="15.75" thickBot="1">
      <c r="A6" s="535"/>
      <c r="B6" s="536"/>
      <c r="C6" s="208" t="s">
        <v>17</v>
      </c>
      <c r="D6" s="51"/>
      <c r="E6" s="14"/>
      <c r="F6" s="10"/>
      <c r="G6" s="10"/>
      <c r="H6" s="202"/>
      <c r="I6" s="199"/>
    </row>
    <row r="7" spans="1:9" s="1" customFormat="1" ht="9.6" customHeight="1">
      <c r="A7" s="10"/>
      <c r="B7" s="10"/>
      <c r="C7" s="19"/>
      <c r="D7" s="15"/>
      <c r="E7" s="15"/>
      <c r="F7" s="15"/>
      <c r="G7" s="10"/>
      <c r="H7" s="202"/>
      <c r="I7" s="125"/>
    </row>
    <row r="8" spans="1:9" ht="15" customHeight="1">
      <c r="A8" s="16"/>
      <c r="B8" s="16"/>
      <c r="C8" s="20"/>
      <c r="D8" s="22" t="s">
        <v>29</v>
      </c>
      <c r="E8" s="16"/>
      <c r="F8" s="16"/>
      <c r="G8" s="16"/>
      <c r="H8" s="16"/>
      <c r="I8" s="16"/>
    </row>
    <row r="9" spans="1:9" ht="11.25" customHeight="1" thickBot="1">
      <c r="A9" s="17"/>
      <c r="B9" s="17"/>
      <c r="C9" s="17"/>
      <c r="D9" s="17"/>
      <c r="E9" s="17"/>
      <c r="F9" s="17"/>
      <c r="G9" s="17"/>
      <c r="H9" s="17"/>
      <c r="I9" s="17"/>
    </row>
    <row r="10" spans="1:9" ht="18.75" customHeight="1">
      <c r="A10" s="434" t="s">
        <v>24</v>
      </c>
      <c r="B10" s="435"/>
      <c r="C10" s="453" t="s">
        <v>4</v>
      </c>
      <c r="D10" s="546" t="s">
        <v>5</v>
      </c>
      <c r="E10" s="541" t="s">
        <v>2</v>
      </c>
      <c r="F10" s="539" t="s">
        <v>99</v>
      </c>
      <c r="G10" s="550" t="s">
        <v>100</v>
      </c>
      <c r="H10" s="530" t="s">
        <v>110</v>
      </c>
      <c r="I10" s="523" t="s">
        <v>19</v>
      </c>
    </row>
    <row r="11" spans="1:9" ht="18.75" customHeight="1">
      <c r="A11" s="436"/>
      <c r="B11" s="437"/>
      <c r="C11" s="454"/>
      <c r="D11" s="547"/>
      <c r="E11" s="542"/>
      <c r="F11" s="540"/>
      <c r="G11" s="551"/>
      <c r="H11" s="531"/>
      <c r="I11" s="524"/>
    </row>
    <row r="12" spans="1:9" ht="15.75">
      <c r="A12" s="465" t="s">
        <v>6</v>
      </c>
      <c r="B12" s="465"/>
      <c r="C12" s="116"/>
      <c r="D12" s="23">
        <f>SUM(E12:H12)</f>
        <v>0</v>
      </c>
      <c r="E12" s="43"/>
      <c r="F12" s="44"/>
      <c r="G12" s="44"/>
      <c r="H12" s="49"/>
      <c r="I12" s="38">
        <f>+'Bdg Chk'!D11</f>
        <v>0</v>
      </c>
    </row>
    <row r="13" spans="1:9" ht="15.75">
      <c r="A13" s="465" t="s">
        <v>7</v>
      </c>
      <c r="B13" s="465"/>
      <c r="C13" s="117"/>
      <c r="D13" s="23">
        <f>SUM(E13:H13)</f>
        <v>0</v>
      </c>
      <c r="E13" s="45"/>
      <c r="F13" s="46"/>
      <c r="G13" s="46"/>
      <c r="H13" s="32"/>
      <c r="I13" s="38">
        <f>+'Bdg Chk'!D12</f>
        <v>0</v>
      </c>
    </row>
    <row r="14" spans="1:9" ht="15.75">
      <c r="A14" s="465" t="s">
        <v>8</v>
      </c>
      <c r="B14" s="465"/>
      <c r="C14" s="117"/>
      <c r="D14" s="23">
        <f>SUM(E14:H14)</f>
        <v>0</v>
      </c>
      <c r="E14" s="45"/>
      <c r="F14" s="46"/>
      <c r="G14" s="46"/>
      <c r="H14" s="32"/>
      <c r="I14" s="38">
        <f>+'Bdg Chk'!D13</f>
        <v>0</v>
      </c>
    </row>
    <row r="15" spans="1:9" ht="16.5" thickBot="1">
      <c r="A15" s="518" t="s">
        <v>9</v>
      </c>
      <c r="B15" s="518"/>
      <c r="C15" s="117"/>
      <c r="D15" s="24">
        <f>SUM(E15:H15)</f>
        <v>0</v>
      </c>
      <c r="E15" s="47"/>
      <c r="F15" s="48"/>
      <c r="G15" s="48"/>
      <c r="H15" s="33"/>
      <c r="I15" s="38">
        <f>+'Bdg Chk'!D14</f>
        <v>0</v>
      </c>
    </row>
    <row r="16" spans="1:9" ht="16.5" thickBot="1">
      <c r="A16" s="486" t="s">
        <v>13</v>
      </c>
      <c r="B16" s="519"/>
      <c r="C16" s="118">
        <f>Jan!C16</f>
        <v>65585</v>
      </c>
      <c r="D16" s="25">
        <f t="shared" ref="D16:I16" si="0">SUM(D12:D15)</f>
        <v>0</v>
      </c>
      <c r="E16" s="34">
        <f>SUM(E12:E15)</f>
        <v>0</v>
      </c>
      <c r="F16" s="35">
        <f>SUM(F12:F15)</f>
        <v>0</v>
      </c>
      <c r="G16" s="36">
        <f>SUM(G12:G15)</f>
        <v>0</v>
      </c>
      <c r="H16" s="37">
        <f>SUM(H12:H15)</f>
        <v>0</v>
      </c>
      <c r="I16" s="39">
        <f t="shared" si="0"/>
        <v>0</v>
      </c>
    </row>
    <row r="17" spans="1:10" s="16" customFormat="1" ht="9.6" customHeight="1">
      <c r="C17" s="26"/>
      <c r="D17" s="27"/>
      <c r="E17" s="27"/>
      <c r="F17" s="27"/>
      <c r="G17" s="27"/>
      <c r="H17" s="27"/>
      <c r="I17" s="27"/>
    </row>
    <row r="18" spans="1:10" s="16" customFormat="1" ht="9.6" customHeight="1" thickBot="1">
      <c r="C18" s="26"/>
      <c r="D18" s="27"/>
      <c r="E18" s="27"/>
      <c r="F18" s="27"/>
      <c r="G18" s="27"/>
      <c r="H18" s="27"/>
      <c r="I18" s="27"/>
    </row>
    <row r="19" spans="1:10" ht="12.75" customHeight="1">
      <c r="A19" s="484" t="s">
        <v>1</v>
      </c>
      <c r="B19" s="435"/>
      <c r="C19" s="453" t="s">
        <v>4</v>
      </c>
      <c r="D19" s="521" t="s">
        <v>5</v>
      </c>
      <c r="E19" s="480" t="s">
        <v>2</v>
      </c>
      <c r="F19" s="482" t="s">
        <v>101</v>
      </c>
      <c r="G19" s="447" t="s">
        <v>98</v>
      </c>
      <c r="H19" s="476" t="s">
        <v>110</v>
      </c>
      <c r="I19" s="525" t="s">
        <v>19</v>
      </c>
    </row>
    <row r="20" spans="1:10" ht="12.75" customHeight="1">
      <c r="A20" s="436"/>
      <c r="B20" s="437"/>
      <c r="C20" s="520"/>
      <c r="D20" s="522"/>
      <c r="E20" s="481"/>
      <c r="F20" s="483"/>
      <c r="G20" s="448"/>
      <c r="H20" s="477"/>
      <c r="I20" s="526"/>
    </row>
    <row r="21" spans="1:10" ht="14.25" customHeight="1">
      <c r="A21" s="465" t="s">
        <v>10</v>
      </c>
      <c r="B21" s="466"/>
      <c r="C21" s="119" t="s">
        <v>79</v>
      </c>
      <c r="D21" s="28">
        <f t="shared" ref="D21:D28" si="1">SUM(E21:H21)</f>
        <v>0</v>
      </c>
      <c r="E21" s="43"/>
      <c r="F21" s="44"/>
      <c r="G21" s="44"/>
      <c r="H21" s="49"/>
      <c r="I21" s="40">
        <f>+'Bdg Chk'!D21</f>
        <v>0</v>
      </c>
    </row>
    <row r="22" spans="1:10" ht="14.25" customHeight="1">
      <c r="A22" s="465" t="s">
        <v>12</v>
      </c>
      <c r="B22" s="466"/>
      <c r="C22" s="120" t="s">
        <v>80</v>
      </c>
      <c r="D22" s="28">
        <f t="shared" si="1"/>
        <v>0</v>
      </c>
      <c r="E22" s="45"/>
      <c r="F22" s="46"/>
      <c r="G22" s="46"/>
      <c r="H22" s="60"/>
      <c r="I22" s="40">
        <f>+'Bdg Chk'!D22</f>
        <v>0</v>
      </c>
    </row>
    <row r="23" spans="1:10" ht="14.25" customHeight="1">
      <c r="A23" s="465" t="s">
        <v>11</v>
      </c>
      <c r="B23" s="466"/>
      <c r="C23" s="120" t="s">
        <v>81</v>
      </c>
      <c r="D23" s="28">
        <f t="shared" si="1"/>
        <v>0</v>
      </c>
      <c r="E23" s="45"/>
      <c r="F23" s="46"/>
      <c r="G23" s="46"/>
      <c r="H23" s="60"/>
      <c r="I23" s="40">
        <f>+'Bdg Chk'!D23</f>
        <v>0</v>
      </c>
    </row>
    <row r="24" spans="1:10" ht="14.25" customHeight="1">
      <c r="A24" s="468" t="s">
        <v>77</v>
      </c>
      <c r="B24" s="469"/>
      <c r="C24" s="250" t="s">
        <v>82</v>
      </c>
      <c r="D24" s="29">
        <f t="shared" si="1"/>
        <v>0</v>
      </c>
      <c r="E24" s="396"/>
      <c r="F24" s="397"/>
      <c r="G24" s="391"/>
      <c r="H24" s="391"/>
      <c r="I24" s="40">
        <f>+'Bdg Chk'!D24</f>
        <v>0</v>
      </c>
    </row>
    <row r="25" spans="1:10" ht="14.25" customHeight="1">
      <c r="A25" s="472" t="s">
        <v>83</v>
      </c>
      <c r="B25" s="473"/>
      <c r="C25" s="121" t="s">
        <v>89</v>
      </c>
      <c r="D25" s="28">
        <f t="shared" si="1"/>
        <v>0</v>
      </c>
      <c r="E25" s="396"/>
      <c r="F25" s="391"/>
      <c r="G25" s="391"/>
      <c r="H25" s="391"/>
      <c r="I25" s="40">
        <f>+'Bdg Chk'!D25</f>
        <v>0</v>
      </c>
    </row>
    <row r="26" spans="1:10" ht="14.25" customHeight="1">
      <c r="A26" s="468" t="s">
        <v>85</v>
      </c>
      <c r="B26" s="469"/>
      <c r="C26" s="250" t="s">
        <v>84</v>
      </c>
      <c r="D26" s="28">
        <f t="shared" si="1"/>
        <v>0</v>
      </c>
      <c r="E26" s="45"/>
      <c r="F26" s="46"/>
      <c r="G26" s="46"/>
      <c r="H26" s="60"/>
      <c r="I26" s="40">
        <f>+'Bdg Chk'!D26</f>
        <v>0</v>
      </c>
    </row>
    <row r="27" spans="1:10" ht="14.25" customHeight="1">
      <c r="A27" s="474" t="s">
        <v>90</v>
      </c>
      <c r="B27" s="475"/>
      <c r="C27" s="347" t="s">
        <v>91</v>
      </c>
      <c r="D27" s="28">
        <f t="shared" si="1"/>
        <v>0</v>
      </c>
      <c r="E27" s="348"/>
      <c r="F27" s="349"/>
      <c r="G27" s="349"/>
      <c r="H27" s="350"/>
      <c r="I27" s="40">
        <f>+'Bdg Chk'!D28</f>
        <v>0</v>
      </c>
    </row>
    <row r="28" spans="1:10" s="4" customFormat="1" ht="14.25" customHeight="1" thickBot="1">
      <c r="A28" s="470" t="str">
        <f>Jan!A28</f>
        <v>Profile Name</v>
      </c>
      <c r="B28" s="471"/>
      <c r="C28" s="317">
        <f>Jan!C28</f>
        <v>0</v>
      </c>
      <c r="D28" s="30">
        <f t="shared" si="1"/>
        <v>0</v>
      </c>
      <c r="E28" s="156"/>
      <c r="F28" s="157"/>
      <c r="G28" s="157"/>
      <c r="H28" s="158"/>
      <c r="I28" s="159">
        <f>+'Bdg Chk'!D29</f>
        <v>0</v>
      </c>
    </row>
    <row r="29" spans="1:10" s="209" customFormat="1" ht="9.6" customHeight="1">
      <c r="A29" s="203"/>
      <c r="B29" s="204"/>
      <c r="C29" s="548"/>
      <c r="D29" s="548"/>
      <c r="E29" s="548"/>
      <c r="F29" s="548"/>
      <c r="G29" s="548"/>
      <c r="H29" s="548"/>
      <c r="I29" s="548"/>
      <c r="J29" s="8"/>
    </row>
    <row r="30" spans="1:10" s="209" customFormat="1" ht="9.6" customHeight="1">
      <c r="A30" s="210"/>
      <c r="B30" s="210"/>
      <c r="C30" s="549"/>
      <c r="D30" s="549"/>
      <c r="E30" s="549"/>
      <c r="F30" s="549"/>
      <c r="G30" s="211"/>
      <c r="H30" s="212"/>
      <c r="I30" s="211"/>
    </row>
    <row r="31" spans="1:10" s="205" customFormat="1" ht="12.75">
      <c r="A31" s="517" t="s">
        <v>27</v>
      </c>
      <c r="B31" s="517"/>
    </row>
    <row r="32" spans="1:10" s="4" customFormat="1" ht="74.25" customHeight="1">
      <c r="A32" s="515"/>
      <c r="B32" s="515"/>
      <c r="C32" s="515"/>
      <c r="D32" s="515"/>
      <c r="E32" s="515"/>
      <c r="F32" s="515"/>
      <c r="G32" s="515"/>
      <c r="H32" s="515"/>
      <c r="I32" s="515"/>
    </row>
  </sheetData>
  <sheetProtection algorithmName="SHA-512" hashValue="QNjU0R0yZKi730UHu5mtj/WrCNfTElDOQe/3d7x8jG9G5il+WdwHMVHpw7VqLIb9snHSNT2tLRm7dqeH7OHMCw==" saltValue="BJqieMC7XmUA6/e/7EQntQ==" spinCount="100000" sheet="1" selectLockedCells="1"/>
  <mergeCells count="43">
    <mergeCell ref="I10:I11"/>
    <mergeCell ref="F19:F20"/>
    <mergeCell ref="E19:E20"/>
    <mergeCell ref="G10:G11"/>
    <mergeCell ref="I19:I20"/>
    <mergeCell ref="G19:G20"/>
    <mergeCell ref="H19:H20"/>
    <mergeCell ref="C29:I29"/>
    <mergeCell ref="A32:I32"/>
    <mergeCell ref="C30:F30"/>
    <mergeCell ref="A31:B31"/>
    <mergeCell ref="A28:B28"/>
    <mergeCell ref="A21:B21"/>
    <mergeCell ref="D19:D20"/>
    <mergeCell ref="C19:C20"/>
    <mergeCell ref="A26:B26"/>
    <mergeCell ref="A24:B24"/>
    <mergeCell ref="A19:B20"/>
    <mergeCell ref="A23:B23"/>
    <mergeCell ref="A22:B22"/>
    <mergeCell ref="A25:B25"/>
    <mergeCell ref="A10:B11"/>
    <mergeCell ref="A14:B14"/>
    <mergeCell ref="D10:D11"/>
    <mergeCell ref="A13:B13"/>
    <mergeCell ref="C10:C11"/>
    <mergeCell ref="A12:B12"/>
    <mergeCell ref="A27:B27"/>
    <mergeCell ref="F5:H5"/>
    <mergeCell ref="H10:H11"/>
    <mergeCell ref="A1:B1"/>
    <mergeCell ref="A2:B2"/>
    <mergeCell ref="A3:D3"/>
    <mergeCell ref="A5:B5"/>
    <mergeCell ref="A6:B6"/>
    <mergeCell ref="A4:D4"/>
    <mergeCell ref="F10:F11"/>
    <mergeCell ref="E10:E11"/>
    <mergeCell ref="F2:H2"/>
    <mergeCell ref="F3:H3"/>
    <mergeCell ref="F4:H4"/>
    <mergeCell ref="A16:B16"/>
    <mergeCell ref="A15:B15"/>
  </mergeCells>
  <phoneticPr fontId="9" type="noConversion"/>
  <pageMargins left="0.75" right="0.75" top="0.93" bottom="0.62" header="0.45" footer="0.35"/>
  <pageSetup scale="95" orientation="landscape" r:id="rId1"/>
  <headerFooter alignWithMargins="0">
    <oddHeader>&amp;L&amp;"6,Regular"&amp;7DEPARTMENT OF HEALTH SERVICES
Division of Public Health
F-00555  (01/2015)&amp;R&amp;7STATE OF WISCONSIN</oddHeader>
    <oddFooter>&amp;L&amp;8&amp;F&amp;C&amp;8&amp;A&amp;R&amp;8 Printed: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N37"/>
  <sheetViews>
    <sheetView topLeftCell="A6" zoomScaleNormal="100" workbookViewId="0">
      <selection activeCell="F10" sqref="F10"/>
    </sheetView>
  </sheetViews>
  <sheetFormatPr defaultColWidth="8.88671875" defaultRowHeight="15"/>
  <cols>
    <col min="1" max="1" width="4.77734375" style="16" customWidth="1"/>
    <col min="2" max="2" width="20.44140625" style="16" customWidth="1"/>
    <col min="3" max="3" width="9" style="16" customWidth="1"/>
    <col min="4" max="4" width="9.6640625" style="16" customWidth="1"/>
    <col min="5" max="5" width="7.44140625" style="16" customWidth="1"/>
    <col min="6" max="7" width="10" style="16" customWidth="1"/>
    <col min="8" max="9" width="9.88671875" style="16" customWidth="1"/>
    <col min="10" max="10" width="6.5546875" style="16" customWidth="1"/>
    <col min="11" max="11" width="1.21875" style="16" customWidth="1"/>
    <col min="12" max="12" width="8.21875" style="101" customWidth="1"/>
    <col min="13" max="16384" width="8.88671875" style="16"/>
  </cols>
  <sheetData>
    <row r="1" spans="1:14" ht="24" thickBot="1">
      <c r="A1" s="147" t="s">
        <v>24</v>
      </c>
      <c r="B1" s="148"/>
      <c r="C1" s="149" t="s">
        <v>25</v>
      </c>
      <c r="D1" s="148"/>
      <c r="E1" s="150"/>
      <c r="F1" s="148"/>
      <c r="G1" s="148"/>
      <c r="H1" s="148"/>
      <c r="I1" s="148"/>
      <c r="J1" s="148"/>
    </row>
    <row r="2" spans="1:14" ht="15" customHeight="1" thickBot="1"/>
    <row r="3" spans="1:14" s="10" customFormat="1">
      <c r="B3" s="18" t="s">
        <v>0</v>
      </c>
      <c r="C3" s="18" t="s">
        <v>30</v>
      </c>
      <c r="D3" s="18" t="s">
        <v>14</v>
      </c>
      <c r="E3" s="67"/>
      <c r="F3" s="561" t="s">
        <v>3</v>
      </c>
      <c r="G3" s="562"/>
      <c r="H3" s="562"/>
      <c r="I3" s="563"/>
      <c r="L3" s="113"/>
    </row>
    <row r="4" spans="1:14" s="10" customFormat="1" ht="15.75" customHeight="1" thickBot="1">
      <c r="B4" s="64">
        <f>+Jan!A2</f>
        <v>0</v>
      </c>
      <c r="C4" s="64">
        <f>+Jan!C2</f>
        <v>0</v>
      </c>
      <c r="D4" s="64">
        <f>+Jan!D2</f>
        <v>0</v>
      </c>
      <c r="E4" s="68"/>
      <c r="F4" s="564">
        <f>Jan!A4</f>
        <v>0</v>
      </c>
      <c r="G4" s="565"/>
      <c r="H4" s="565"/>
      <c r="I4" s="566"/>
      <c r="L4" s="113"/>
    </row>
    <row r="5" spans="1:14" s="10" customFormat="1" ht="9.6" customHeight="1">
      <c r="F5" s="69"/>
      <c r="G5" s="15"/>
      <c r="H5" s="15"/>
      <c r="I5" s="15"/>
      <c r="L5" s="113"/>
    </row>
    <row r="6" spans="1:14" ht="9.6" customHeight="1"/>
    <row r="7" spans="1:14" ht="9.6" customHeight="1" thickBot="1">
      <c r="A7" s="17"/>
      <c r="B7" s="17"/>
      <c r="C7" s="17"/>
      <c r="D7" s="17"/>
      <c r="E7" s="17"/>
      <c r="F7" s="17"/>
      <c r="G7" s="17"/>
      <c r="H7" s="17"/>
      <c r="I7" s="17"/>
    </row>
    <row r="8" spans="1:14" ht="15" customHeight="1" thickBot="1">
      <c r="A8" s="553" t="s">
        <v>24</v>
      </c>
      <c r="B8" s="554"/>
      <c r="C8" s="585"/>
      <c r="D8" s="559" t="s">
        <v>26</v>
      </c>
      <c r="E8" s="572" t="s">
        <v>23</v>
      </c>
      <c r="F8" s="568" t="s">
        <v>2</v>
      </c>
      <c r="G8" s="570" t="s">
        <v>99</v>
      </c>
      <c r="H8" s="570" t="s">
        <v>108</v>
      </c>
      <c r="I8" s="443" t="s">
        <v>110</v>
      </c>
      <c r="J8" s="574" t="s">
        <v>4</v>
      </c>
      <c r="L8" s="167" t="s">
        <v>61</v>
      </c>
    </row>
    <row r="9" spans="1:14" ht="21.4" customHeight="1" thickBot="1">
      <c r="A9" s="555"/>
      <c r="B9" s="556"/>
      <c r="C9" s="586"/>
      <c r="D9" s="567"/>
      <c r="E9" s="573"/>
      <c r="F9" s="569"/>
      <c r="G9" s="571"/>
      <c r="H9" s="571"/>
      <c r="I9" s="433"/>
      <c r="J9" s="575"/>
      <c r="L9" s="111" t="s">
        <v>63</v>
      </c>
    </row>
    <row r="10" spans="1:14" s="83" customFormat="1" ht="15.6" customHeight="1">
      <c r="A10" s="65"/>
      <c r="B10" s="65"/>
      <c r="C10" s="97" t="s">
        <v>22</v>
      </c>
      <c r="D10" s="99"/>
      <c r="E10" s="100"/>
      <c r="F10" s="55"/>
      <c r="G10" s="56"/>
      <c r="H10" s="56"/>
      <c r="I10" s="106"/>
      <c r="J10" s="107"/>
      <c r="L10" s="114">
        <f>SUM(F10:I10)-C15</f>
        <v>0</v>
      </c>
    </row>
    <row r="11" spans="1:14" ht="15.6" customHeight="1">
      <c r="A11" s="465" t="s">
        <v>6</v>
      </c>
      <c r="B11" s="465"/>
      <c r="C11" s="53"/>
      <c r="D11" s="84">
        <f>SUM(F11:I11)</f>
        <v>0</v>
      </c>
      <c r="E11" s="85" t="str">
        <f>IF(C11&gt;0,+D11/C11,"")</f>
        <v/>
      </c>
      <c r="F11" s="86">
        <f>+Jan!E12+Feb!E12+Mar!E12+Apr!E12+May!E12+Jun!E12+Jul!E12+Aug!E12+Sep!E12+Oct!E12+Nov!E12+Dec!E12+'Addl-1'!E12+'Addl-2'!E12+Final!E12</f>
        <v>0</v>
      </c>
      <c r="G11" s="87">
        <f>+Jan!F12+Feb!F12+Mar!F12+Apr!F12+May!F12+Jun!F12+Jul!F12+Aug!F12+Sep!F12+Oct!F12+Nov!F12+Dec!F12+'Addl-1'!F12+'Addl-2'!F12+Final!F12</f>
        <v>0</v>
      </c>
      <c r="H11" s="87">
        <f>+Jan!G12+Feb!G12+Mar!G12+Apr!G12+May!G12+Jun!G12+Jul!G12+Aug!G12+Sep!G12+Oct!G12+Nov!G12+Dec!G12+'Addl-1'!G12+'Addl-2'!G12+Final!G12</f>
        <v>0</v>
      </c>
      <c r="I11" s="102">
        <f>+Jan!H12+Feb!H12+Mar!H12+Apr!H12+May!H12+Jun!H12+Jul!H12+Aug!H12+Sep!H12+Oct!H12+Nov!H12+Dec!H12+'Addl-1'!H12+'Addl-2'!H12+Final!H12</f>
        <v>0</v>
      </c>
      <c r="J11" s="107"/>
      <c r="L11" s="110"/>
      <c r="N11" s="16" t="s">
        <v>62</v>
      </c>
    </row>
    <row r="12" spans="1:14" ht="15.6" customHeight="1">
      <c r="A12" s="465" t="s">
        <v>7</v>
      </c>
      <c r="B12" s="465"/>
      <c r="C12" s="53"/>
      <c r="D12" s="84">
        <f>SUM(F12:I12)</f>
        <v>0</v>
      </c>
      <c r="E12" s="85" t="str">
        <f>IF(C12&gt;0,+D12/C12,"")</f>
        <v/>
      </c>
      <c r="F12" s="88">
        <f>+Jan!E13+Feb!E13+Mar!E13+Apr!E13+May!E13+Jun!E13+Jul!E13+Aug!E13+Sep!E13+Oct!E13+Nov!E13+Dec!E13+'Addl-1'!E13+'Addl-2'!E13+Final!E13</f>
        <v>0</v>
      </c>
      <c r="G12" s="89">
        <f>+Jan!F13+Feb!F13+Mar!F13+Apr!F13+May!F13+Jun!F13+Jul!F13+Aug!F13+Sep!F13+Oct!F13+Nov!F13+Dec!F13+'Addl-1'!F13+'Addl-2'!F13+Final!F13</f>
        <v>0</v>
      </c>
      <c r="H12" s="89">
        <f>+Jan!G13+Feb!G13+Mar!G13+Apr!G13+May!G13+Jun!G13+Jul!G13+Aug!G13+Sep!G13+Oct!G13+Nov!G13+Dec!G13+'Addl-1'!G13+'Addl-2'!G13+Final!G13</f>
        <v>0</v>
      </c>
      <c r="I12" s="103"/>
      <c r="J12" s="107"/>
      <c r="L12" s="110"/>
    </row>
    <row r="13" spans="1:14" ht="15.6" customHeight="1">
      <c r="A13" s="465" t="s">
        <v>8</v>
      </c>
      <c r="B13" s="465"/>
      <c r="C13" s="53"/>
      <c r="D13" s="84">
        <f>SUM(F13:I13)</f>
        <v>0</v>
      </c>
      <c r="E13" s="85" t="str">
        <f>IF(C13&gt;0,+D13/C13,"")</f>
        <v/>
      </c>
      <c r="F13" s="88">
        <f>+Jan!E14+Feb!E14+Mar!E14+Apr!E14+May!E14+Jun!E14+Jul!E14+Aug!E14+Sep!E14+Oct!E14+Nov!E14+Dec!E14+'Addl-1'!E14+'Addl-2'!E14+Final!E14</f>
        <v>0</v>
      </c>
      <c r="G13" s="89">
        <f>+Jan!F14+Feb!F14+Mar!F14+Apr!F14+May!F14+Jun!F14+Jul!F14+Aug!F14+Sep!F14+Oct!F14+Nov!F14+Dec!F14+'Addl-1'!F14+'Addl-2'!F14+Final!F14</f>
        <v>0</v>
      </c>
      <c r="H13" s="89">
        <f>+Jan!G14+Feb!G14+Mar!G14+Apr!G14+May!G14+Jun!G14+Jul!G14+Aug!G14+Sep!G14+Oct!G14+Nov!G14+Dec!G14+'Addl-1'!G14+'Addl-2'!G14+Final!G14</f>
        <v>0</v>
      </c>
      <c r="I13" s="104"/>
      <c r="J13" s="107"/>
      <c r="L13" s="110"/>
    </row>
    <row r="14" spans="1:14" ht="15.6" customHeight="1" thickBot="1">
      <c r="A14" s="518" t="s">
        <v>9</v>
      </c>
      <c r="B14" s="518"/>
      <c r="C14" s="54"/>
      <c r="D14" s="90">
        <f>SUM(F14:I14)</f>
        <v>0</v>
      </c>
      <c r="E14" s="85" t="str">
        <f>IF(C14&gt;0,+D14/C14,"")</f>
        <v/>
      </c>
      <c r="F14" s="92">
        <f>+Jan!E15+Feb!E15+Mar!E15+Apr!E15+May!E15+Jun!E15+Jul!E15+Aug!E15+Sep!E15+Oct!E15+Nov!E15+Dec!E15+'Addl-1'!E15+'Addl-2'!E15+Final!E15</f>
        <v>0</v>
      </c>
      <c r="G14" s="93">
        <f>+Jan!F15+Feb!F15+Mar!F15+Apr!F15+May!F15+Jun!F15+Jul!F15+Aug!F15+Sep!F15+Oct!F15+Nov!F15+Dec!F15+'Addl-1'!F15+'Addl-2'!F15+Final!F15</f>
        <v>0</v>
      </c>
      <c r="H14" s="93">
        <f>+Jan!G15+Feb!G15+Mar!G15+Apr!G15+May!G15+Jun!G15+Jul!G15+Aug!G15+Sep!G15+Oct!G15+Nov!G15+Dec!G15+'Addl-1'!G15+'Addl-2'!G15+Final!G15</f>
        <v>0</v>
      </c>
      <c r="I14" s="105"/>
      <c r="J14" s="108"/>
      <c r="L14" s="110"/>
    </row>
    <row r="15" spans="1:14" ht="15.6" customHeight="1" thickBot="1">
      <c r="A15" s="486" t="s">
        <v>13</v>
      </c>
      <c r="B15" s="519"/>
      <c r="C15" s="70">
        <f>SUM(C11:C14)</f>
        <v>0</v>
      </c>
      <c r="D15" s="71">
        <f t="shared" ref="D15:I15" si="0">SUM(D11:D14)</f>
        <v>0</v>
      </c>
      <c r="E15" s="146" t="str">
        <f>IF(C15&gt;0,+D15/C15,"")</f>
        <v/>
      </c>
      <c r="F15" s="72">
        <f t="shared" si="0"/>
        <v>0</v>
      </c>
      <c r="G15" s="73">
        <f t="shared" si="0"/>
        <v>0</v>
      </c>
      <c r="H15" s="74">
        <f t="shared" si="0"/>
        <v>0</v>
      </c>
      <c r="I15" s="166">
        <f t="shared" si="0"/>
        <v>0</v>
      </c>
      <c r="J15" s="137">
        <f>Final!C16</f>
        <v>65585</v>
      </c>
      <c r="L15" s="110"/>
    </row>
    <row r="16" spans="1:14" ht="15.6" customHeight="1" thickBot="1">
      <c r="A16" s="66"/>
      <c r="B16" s="17"/>
      <c r="C16" s="52"/>
      <c r="D16" s="75"/>
      <c r="E16" s="76" t="s">
        <v>23</v>
      </c>
      <c r="F16" s="77" t="str">
        <f>IF(F10&gt;0,+F15/F10,"")</f>
        <v/>
      </c>
      <c r="G16" s="77" t="str">
        <f>IF(G10&gt;0,+G15/G10,"")</f>
        <v/>
      </c>
      <c r="H16" s="77" t="str">
        <f>IF(H10&gt;0,+H15/H10,"")</f>
        <v/>
      </c>
      <c r="I16" s="165" t="str">
        <f>IF(I10&gt;0,+I15/I10,"")</f>
        <v/>
      </c>
      <c r="J16" s="109"/>
      <c r="L16" s="110"/>
    </row>
    <row r="17" spans="1:12" ht="10.9" customHeight="1">
      <c r="C17" s="26"/>
      <c r="D17" s="78"/>
      <c r="E17" s="78"/>
      <c r="F17" s="78"/>
      <c r="G17" s="78"/>
      <c r="H17" s="78"/>
      <c r="I17" s="78"/>
      <c r="L17" s="110"/>
    </row>
    <row r="18" spans="1:12" ht="10.9" customHeight="1" thickBot="1">
      <c r="C18" s="26"/>
      <c r="D18" s="78"/>
      <c r="E18" s="78"/>
      <c r="F18" s="78"/>
      <c r="G18" s="78"/>
      <c r="H18" s="78"/>
      <c r="I18" s="78"/>
      <c r="L18" s="110"/>
    </row>
    <row r="19" spans="1:12" ht="14.25" customHeight="1">
      <c r="A19" s="484" t="s">
        <v>28</v>
      </c>
      <c r="B19" s="435"/>
      <c r="C19" s="577"/>
      <c r="D19" s="559" t="s">
        <v>26</v>
      </c>
      <c r="E19" s="583" t="s">
        <v>23</v>
      </c>
      <c r="F19" s="568" t="s">
        <v>2</v>
      </c>
      <c r="G19" s="570" t="s">
        <v>101</v>
      </c>
      <c r="H19" s="570" t="s">
        <v>98</v>
      </c>
      <c r="I19" s="579" t="s">
        <v>110</v>
      </c>
      <c r="J19" s="574" t="s">
        <v>4</v>
      </c>
      <c r="L19" s="110"/>
    </row>
    <row r="20" spans="1:12" ht="22.9" customHeight="1">
      <c r="A20" s="436"/>
      <c r="B20" s="437"/>
      <c r="C20" s="578"/>
      <c r="D20" s="560"/>
      <c r="E20" s="584"/>
      <c r="F20" s="582"/>
      <c r="G20" s="581"/>
      <c r="H20" s="581"/>
      <c r="I20" s="580"/>
      <c r="J20" s="575"/>
      <c r="L20" s="110"/>
    </row>
    <row r="21" spans="1:12" ht="15.6" customHeight="1">
      <c r="A21" s="465" t="s">
        <v>10</v>
      </c>
      <c r="B21" s="466"/>
      <c r="C21" s="57"/>
      <c r="D21" s="94">
        <f t="shared" ref="D21:D28" si="1">SUM(F21:I21)</f>
        <v>0</v>
      </c>
      <c r="E21" s="95" t="str">
        <f t="shared" ref="E21:E28" si="2">IF(C21&gt;0,+D21/C21,"")</f>
        <v/>
      </c>
      <c r="F21" s="138">
        <f>+Jan!E21+Feb!E21+Mar!E21+Apr!E21+May!E21+Jun!E21+Jul!E21+Aug!E21+Sep!E21+Oct!E21+Nov!E21+Dec!E21+'Addl-1'!E21+'Addl-2'!E21+Final!E21</f>
        <v>0</v>
      </c>
      <c r="G21" s="140">
        <f>+Jan!F21+Feb!F21+Mar!F21+Apr!F21+May!F21+Jun!F21+Jul!F21+Aug!F21+Sep!F21+Oct!F21+Nov!F21+Dec!F21+'Addl-1'!F21+'Addl-2'!F21+Final!F21</f>
        <v>0</v>
      </c>
      <c r="H21" s="140">
        <f>+Jan!G21+Feb!G21+Mar!G21+Apr!G21+May!G21+Jun!G21+Jul!G21+Aug!G21+Sep!G21+Oct!G21+Nov!G21+Dec!G21+'Addl-1'!G21+'Addl-2'!G21+Final!G21</f>
        <v>0</v>
      </c>
      <c r="I21" s="140">
        <f>+Jan!H21+Feb!H21+Mar!H21+Apr!H21+May!H21+Jun!H21+Jul!H21+Aug!H21+Sep!H21+Oct!H21+Nov!H21+Dec!H21+'Addl-1'!H21+'Addl-2'!H21+Final!H21</f>
        <v>0</v>
      </c>
      <c r="J21" s="142" t="str">
        <f>Final!C21</f>
        <v>65586</v>
      </c>
      <c r="L21" s="110"/>
    </row>
    <row r="22" spans="1:12" ht="15.6" customHeight="1">
      <c r="A22" s="465" t="s">
        <v>12</v>
      </c>
      <c r="B22" s="466"/>
      <c r="C22" s="57"/>
      <c r="D22" s="94">
        <f t="shared" si="1"/>
        <v>0</v>
      </c>
      <c r="E22" s="95" t="str">
        <f t="shared" si="2"/>
        <v/>
      </c>
      <c r="F22" s="138">
        <f>+Jan!E22+Feb!E22+Mar!E22+Apr!E22+May!E22+Jun!E22+Jul!E22+Aug!E22+Sep!E22+Oct!E22+Nov!E22+Dec!E22+'Addl-1'!E22+'Addl-2'!E22+Final!E22</f>
        <v>0</v>
      </c>
      <c r="G22" s="140">
        <f>+Jan!F22+Feb!F22+Mar!F22+Apr!F22+May!F22+Jun!F22+Jul!F22+Aug!F22+Sep!F22+Oct!F22+Nov!F22+Dec!F22+'Addl-1'!F22+'Addl-2'!F22+Final!F22</f>
        <v>0</v>
      </c>
      <c r="H22" s="140">
        <f>+Jan!G22+Feb!G22+Mar!G22+Apr!G22+May!G22+Jun!G22+Jul!G22+Aug!G22+Sep!G22+Oct!G22+Nov!G22+Dec!G22+'Addl-1'!G22+'Addl-2'!G22+Final!G22</f>
        <v>0</v>
      </c>
      <c r="I22" s="140">
        <f>+Jan!H22+Feb!H22+Mar!H22+Apr!H22+May!H22+Jun!H22+Jul!H22+Aug!H22+Sep!H22+Oct!H22+Nov!H22+Dec!H22+'Addl-1'!H22+'Addl-2'!H22+Final!H22</f>
        <v>0</v>
      </c>
      <c r="J22" s="142" t="str">
        <f>Final!C22</f>
        <v>65580</v>
      </c>
      <c r="L22" s="110"/>
    </row>
    <row r="23" spans="1:12" ht="15.6" customHeight="1">
      <c r="A23" s="465" t="s">
        <v>11</v>
      </c>
      <c r="B23" s="466"/>
      <c r="C23" s="57"/>
      <c r="D23" s="94">
        <f t="shared" si="1"/>
        <v>0</v>
      </c>
      <c r="E23" s="85" t="str">
        <f t="shared" si="2"/>
        <v/>
      </c>
      <c r="F23" s="138">
        <f>+Jan!E23+Feb!E23+Mar!E23+Apr!E23+May!E23+Jun!E23+Jul!E23+Aug!E23+Sep!E23+Oct!E23+Nov!E23+Dec!E23+'Addl-1'!E23+'Addl-2'!E23+Final!E23</f>
        <v>0</v>
      </c>
      <c r="G23" s="140">
        <f>+Jan!F23+Feb!F23+Mar!F23+Apr!F23+May!F23+Jun!F23+Jul!F23+Aug!F23+Sep!F23+Oct!F23+Nov!F23+Dec!F23+'Addl-1'!F23+'Addl-2'!F23+Final!F23</f>
        <v>0</v>
      </c>
      <c r="H23" s="140">
        <f>+Jan!G23+Feb!G23+Mar!G23+Apr!G23+May!G23+Jun!G23+Jul!G23+Aug!G23+Sep!G23+Oct!G23+Nov!G23+Dec!G23+'Addl-1'!G23+'Addl-2'!G23+Final!G23</f>
        <v>0</v>
      </c>
      <c r="I23" s="140">
        <f>+Jan!H23+Feb!H23+Mar!H23+Apr!H23+May!H23+Jun!H23+Jul!H23+Aug!H23+Sep!H23+Oct!H23+Nov!H23+Dec!H23+'Addl-1'!H23+'Addl-2'!H23+Final!H23</f>
        <v>0</v>
      </c>
      <c r="J23" s="142" t="str">
        <f>Final!C23</f>
        <v>65581</v>
      </c>
      <c r="L23" s="110"/>
    </row>
    <row r="24" spans="1:12" ht="15.6" customHeight="1">
      <c r="A24" s="468" t="s">
        <v>77</v>
      </c>
      <c r="B24" s="469"/>
      <c r="C24" s="57"/>
      <c r="D24" s="94">
        <f t="shared" si="1"/>
        <v>0</v>
      </c>
      <c r="E24" s="85" t="str">
        <f t="shared" si="2"/>
        <v/>
      </c>
      <c r="F24" s="138">
        <f>+Jan!E24+Feb!E24+Mar!E24+Apr!E24+May!E24+Jun!E24+Jul!E24+Aug!E24+Sep!E24+Oct!E24+Nov!E24+Dec!E24+'Addl-1'!E24+'Addl-2'!E24+Final!E24</f>
        <v>0</v>
      </c>
      <c r="G24" s="140">
        <f>+Jan!F24+Feb!F24+Mar!F24+Apr!F24+May!F24+Jun!F24+Jul!F24+Aug!F24+Sep!F24+Oct!F24+Nov!F24+Dec!F24+'Addl-1'!F24+'Addl-2'!F24+Final!F24</f>
        <v>0</v>
      </c>
      <c r="H24" s="140">
        <f>+Jan!G24+Feb!G24+Mar!G24+Apr!G24+May!G24+Jun!G24+Jul!G24+Aug!G24+Sep!G24+Oct!G24+Nov!G24+Dec!G24+'Addl-1'!G24+'Addl-2'!G24+Final!G24</f>
        <v>0</v>
      </c>
      <c r="I24" s="140">
        <f>+Jan!H24+Feb!H24+Mar!H24+Apr!H24+May!H24+Jun!H24+Jul!H24+Aug!H24+Sep!H24+Oct!H24+Nov!H24+Dec!H24+'Addl-1'!H24+'Addl-2'!H24+Final!H24</f>
        <v>0</v>
      </c>
      <c r="J24" s="142" t="str">
        <f>Final!C24</f>
        <v>65587</v>
      </c>
      <c r="L24" s="110"/>
    </row>
    <row r="25" spans="1:12" ht="15.6" customHeight="1">
      <c r="A25" s="552" t="s">
        <v>83</v>
      </c>
      <c r="B25" s="552"/>
      <c r="C25" s="403"/>
      <c r="D25" s="94">
        <f t="shared" si="1"/>
        <v>0</v>
      </c>
      <c r="E25" s="85" t="str">
        <f t="shared" si="2"/>
        <v/>
      </c>
      <c r="F25" s="138">
        <f>+Jan!E25+Feb!E25+Mar!E25+Apr!E25+May!E25+Jun!E25+Jul!E25+Aug!E25+Sep!E25+Oct!E25+Nov!E25+Dec!E25+'Addl-1'!E25+'Addl-2'!E25+Final!E25</f>
        <v>0</v>
      </c>
      <c r="G25" s="140">
        <f>+Jan!F25+Feb!F25+Mar!F25+Apr!F25+May!F25+Jun!F25+Jul!F25+Aug!F25+Sep!F25+Oct!F25+Nov!F25+Dec!F25+'Addl-1'!F25+'Addl-2'!F25+Final!F25</f>
        <v>0</v>
      </c>
      <c r="H25" s="140">
        <f>+Jan!G25+Feb!G25+Mar!G25+Apr!G25+May!G25+Jun!G25+Jul!G25+Aug!G25+Sep!G25+Oct!G25+Nov!G25+Dec!G25+'Addl-1'!G25+'Addl-2'!G25+Final!G25</f>
        <v>0</v>
      </c>
      <c r="I25" s="140">
        <f>+Jan!H25+Feb!H25+Mar!H25+Apr!H25+May!H25+Jun!H25+Jul!H25+Aug!H25+Sep!H25+Oct!H25+Nov!H25+Dec!H25+'Addl-1'!H25+'Addl-2'!H25+Final!H25</f>
        <v>0</v>
      </c>
      <c r="J25" s="359">
        <v>65589</v>
      </c>
      <c r="L25" s="110"/>
    </row>
    <row r="26" spans="1:12" s="41" customFormat="1" ht="15.6" customHeight="1">
      <c r="A26" s="552" t="s">
        <v>88</v>
      </c>
      <c r="B26" s="552"/>
      <c r="C26" s="57"/>
      <c r="D26" s="94">
        <f t="shared" si="1"/>
        <v>0</v>
      </c>
      <c r="E26" s="85" t="str">
        <f t="shared" si="2"/>
        <v/>
      </c>
      <c r="F26" s="138">
        <f>+Jan!E26+Feb!E26+Mar!E26+Apr!E26+May!E26+Jun!E26+Jul!E26+Aug!E26+Sep!E26+Oct!E26+Nov!E26+Dec!E26+'Addl-1'!E26+'Addl-2'!E26+Final!E26</f>
        <v>0</v>
      </c>
      <c r="G26" s="140">
        <f>+Jan!F26+Feb!F26+Mar!F26+Apr!F26+May!F26+Jun!F26+Jul!F26+Aug!F26+Sep!F26+Oct!F26+Nov!F26+Dec!F26+'Addl-1'!F26+'Addl-2'!F26+Final!F26</f>
        <v>0</v>
      </c>
      <c r="H26" s="140">
        <f>+Jan!G26+Feb!G26+Mar!G26+Apr!G26+May!G26+Jun!G26+Jul!G26+Aug!G26+Sep!G26+Oct!G26+Nov!G26+Dec!G26+'Addl-1'!G26+'Addl-2'!G26+Final!G26</f>
        <v>0</v>
      </c>
      <c r="I26" s="140">
        <f>+Jan!H26+Feb!H26+Mar!H26+Apr!H26+May!H26+Jun!H26+Jul!H26+Aug!H26+Sep!H26+Oct!H26+Nov!H26+Dec!H26+'Addl-1'!H26+'Addl-2'!H26+Final!H26</f>
        <v>0</v>
      </c>
      <c r="J26" s="143" t="str">
        <f>+Final!C26</f>
        <v>65588</v>
      </c>
      <c r="L26" s="112"/>
    </row>
    <row r="27" spans="1:12" s="41" customFormat="1" ht="15.6" customHeight="1">
      <c r="A27" s="557" t="s">
        <v>90</v>
      </c>
      <c r="B27" s="558"/>
      <c r="C27" s="356"/>
      <c r="D27" s="94">
        <f t="shared" si="1"/>
        <v>0</v>
      </c>
      <c r="E27" s="357"/>
      <c r="F27" s="138">
        <f>+Jan!E27+Feb!E27+Mar!E27+Apr!E27+May!E27+Jun!E27+Jul!E27+Aug!E27+Sep!E27+Oct!E27+Nov!E27+Dec!E27+'Addl-1'!E27+'Addl-2'!E27+Final!E27</f>
        <v>0</v>
      </c>
      <c r="G27" s="140">
        <f>+Jan!F27+Feb!F27+Mar!F27+Apr!F27+May!F27+Jun!F27+Jul!F27+Aug!F27+Sep!F27+Oct!F27+Nov!F27+Dec!F27+'Addl-1'!F27+'Addl-2'!F27+Final!F27</f>
        <v>0</v>
      </c>
      <c r="H27" s="140">
        <f>+Jan!G27+Feb!G27+Mar!G27+Apr!G27+May!G27+Jun!G27+Jul!G27+Aug!G27+Sep!G27+Oct!G27+Nov!G27+Dec!G27+'Addl-1'!G27+'Addl-2'!G27+Final!G27</f>
        <v>0</v>
      </c>
      <c r="I27" s="140">
        <f>+Jan!H27+Feb!H27+Mar!H27+Apr!H27+May!H27+Jun!H27+Jul!H27+Aug!H27+Sep!H27+Oct!H27+Nov!H27+Dec!H27+'Addl-1'!H27+'Addl-2'!H27+Final!H27</f>
        <v>0</v>
      </c>
      <c r="J27" s="358" t="s">
        <v>91</v>
      </c>
      <c r="L27" s="112"/>
    </row>
    <row r="28" spans="1:12" s="41" customFormat="1" ht="15.6" customHeight="1" thickBot="1">
      <c r="A28" s="470" t="s">
        <v>1</v>
      </c>
      <c r="B28" s="471"/>
      <c r="C28" s="346"/>
      <c r="D28" s="96">
        <f t="shared" si="1"/>
        <v>0</v>
      </c>
      <c r="E28" s="91" t="str">
        <f t="shared" si="2"/>
        <v/>
      </c>
      <c r="F28" s="139">
        <f>+Jan!E28+Feb!E28+Mar!E28+Apr!E28+May!E28+Jun!E28+Jul!E28+Aug!E28+Sep!E28+Oct!E28+Nov!E28+Dec!E28+'Addl-1'!E28+'Addl-2'!E28+Final!E28</f>
        <v>0</v>
      </c>
      <c r="G28" s="141">
        <f>+Jan!F28+Feb!F28+Mar!F28+Apr!F28+May!F28+Jun!F28+Jul!F28+Aug!F28+Sep!F28+Oct!F28+Nov!F28+Dec!F28+'Addl-1'!F28+'Addl-2'!F28+Final!F28</f>
        <v>0</v>
      </c>
      <c r="H28" s="141">
        <f>+Jan!G28+Feb!G28+Mar!G28+Apr!G28+May!G28+Jun!G28+Jul!G28+Aug!G28+Sep!G28+Oct!G28+Nov!G28+Dec!G28+'Addl-1'!G28+'Addl-2'!G28+Final!G28</f>
        <v>0</v>
      </c>
      <c r="I28" s="141">
        <f>+Jan!H28+Feb!H28+Mar!H28+Apr!H28+May!H28+Jun!H28+Jul!H28+Aug!H28+Sep!H28+Oct!H28+Nov!H28+Dec!H28+'Addl-1'!H28+'Addl-2'!H28+Final!H28</f>
        <v>0</v>
      </c>
      <c r="J28" s="144">
        <f>+Final!C28</f>
        <v>0</v>
      </c>
      <c r="L28" s="112"/>
    </row>
    <row r="29" spans="1:12" s="41" customFormat="1">
      <c r="A29" s="576"/>
      <c r="B29" s="576"/>
      <c r="C29" s="79"/>
      <c r="D29" s="80"/>
      <c r="E29" s="80"/>
      <c r="F29" s="81"/>
      <c r="G29" s="82"/>
      <c r="H29" s="82"/>
      <c r="I29" s="82"/>
      <c r="L29" s="98"/>
    </row>
    <row r="30" spans="1:12" s="41" customFormat="1">
      <c r="A30" s="427" t="s">
        <v>134</v>
      </c>
      <c r="B30" s="427"/>
      <c r="C30" s="427"/>
      <c r="D30" s="427"/>
      <c r="E30" s="427"/>
      <c r="F30" s="427"/>
      <c r="G30" s="427"/>
      <c r="H30" s="427"/>
      <c r="I30" s="427"/>
      <c r="J30" s="427"/>
      <c r="L30" s="98"/>
    </row>
    <row r="31" spans="1:12" s="41" customFormat="1" ht="57" customHeight="1">
      <c r="A31" s="416" t="s">
        <v>162</v>
      </c>
      <c r="B31" s="416"/>
      <c r="C31" s="416"/>
      <c r="D31" s="416"/>
      <c r="E31" s="416"/>
      <c r="F31" s="416"/>
      <c r="G31" s="416"/>
      <c r="H31" s="416"/>
      <c r="I31" s="416"/>
      <c r="J31" s="416"/>
      <c r="L31" s="98"/>
    </row>
    <row r="32" spans="1:12" s="41" customFormat="1">
      <c r="A32" s="404"/>
      <c r="B32" s="404"/>
      <c r="C32" s="404"/>
      <c r="D32" s="404"/>
      <c r="E32" s="404"/>
      <c r="F32" s="404"/>
      <c r="G32" s="404"/>
      <c r="H32" s="404"/>
      <c r="I32" s="404"/>
      <c r="J32" s="404"/>
      <c r="L32" s="98"/>
    </row>
    <row r="33" spans="1:12" s="41" customFormat="1" ht="46.5" customHeight="1">
      <c r="A33" s="587" t="s">
        <v>163</v>
      </c>
      <c r="B33" s="587"/>
      <c r="C33" s="587"/>
      <c r="D33" s="587"/>
      <c r="E33" s="587"/>
      <c r="F33" s="587"/>
      <c r="G33" s="587"/>
      <c r="H33" s="587"/>
      <c r="I33" s="587"/>
      <c r="J33" s="587"/>
      <c r="L33" s="98"/>
    </row>
    <row r="34" spans="1:12" s="41" customFormat="1">
      <c r="A34" s="406"/>
      <c r="B34" s="406"/>
      <c r="C34" s="406"/>
      <c r="D34" s="406"/>
      <c r="E34" s="406"/>
      <c r="F34" s="406"/>
      <c r="G34" s="406"/>
      <c r="H34" s="406"/>
      <c r="I34" s="406"/>
      <c r="J34" s="406"/>
      <c r="L34" s="98"/>
    </row>
    <row r="35" spans="1:12" s="41" customFormat="1">
      <c r="A35" s="412" t="s">
        <v>157</v>
      </c>
      <c r="B35" s="412"/>
      <c r="C35" s="412"/>
      <c r="D35" s="412"/>
      <c r="E35" s="412"/>
      <c r="F35" s="412"/>
      <c r="G35" s="412"/>
      <c r="H35" s="412"/>
      <c r="I35" s="412"/>
      <c r="J35" s="412"/>
      <c r="L35" s="98"/>
    </row>
    <row r="36" spans="1:12" s="41" customFormat="1">
      <c r="A36" s="412" t="s">
        <v>158</v>
      </c>
      <c r="B36" s="412"/>
      <c r="C36" s="412"/>
      <c r="D36" s="412"/>
      <c r="E36" s="412"/>
      <c r="F36" s="412"/>
      <c r="G36" s="412"/>
      <c r="H36" s="412"/>
      <c r="I36" s="412"/>
      <c r="J36" s="412"/>
      <c r="L36" s="98"/>
    </row>
    <row r="37" spans="1:12" s="41" customFormat="1" ht="28.5" customHeight="1">
      <c r="A37" s="409" t="s">
        <v>159</v>
      </c>
      <c r="B37" s="409"/>
      <c r="C37" s="409"/>
      <c r="D37" s="409"/>
      <c r="E37" s="409"/>
      <c r="F37" s="409"/>
      <c r="G37" s="409"/>
      <c r="H37" s="409"/>
      <c r="I37" s="409"/>
      <c r="J37" s="409"/>
      <c r="L37" s="98"/>
    </row>
  </sheetData>
  <sheetProtection algorithmName="SHA-512" hashValue="fWx+pTeVljsDc/aWVuRDyTxq4w2Li0Jgg6N/CmAs6w6vg8oTTKOybIe9/arCYjsKhkxeGuPx7HYrcjETkyfs5A==" saltValue="qsNPKFYUqIHBRxBV/alQgQ==" spinCount="100000" sheet="1" selectLockedCells="1"/>
  <mergeCells count="40">
    <mergeCell ref="A36:J36"/>
    <mergeCell ref="A37:J37"/>
    <mergeCell ref="A11:B11"/>
    <mergeCell ref="C8:C9"/>
    <mergeCell ref="A31:J31"/>
    <mergeCell ref="A33:J33"/>
    <mergeCell ref="A35:J35"/>
    <mergeCell ref="J19:J20"/>
    <mergeCell ref="A24:B24"/>
    <mergeCell ref="I19:I20"/>
    <mergeCell ref="H19:H20"/>
    <mergeCell ref="F19:F20"/>
    <mergeCell ref="G19:G20"/>
    <mergeCell ref="A19:B20"/>
    <mergeCell ref="A22:B22"/>
    <mergeCell ref="E19:E20"/>
    <mergeCell ref="F3:I3"/>
    <mergeCell ref="F4:I4"/>
    <mergeCell ref="D8:D9"/>
    <mergeCell ref="F8:F9"/>
    <mergeCell ref="G8:G9"/>
    <mergeCell ref="H8:H9"/>
    <mergeCell ref="I8:I9"/>
    <mergeCell ref="E8:E9"/>
    <mergeCell ref="A30:J30"/>
    <mergeCell ref="A26:B26"/>
    <mergeCell ref="A23:B23"/>
    <mergeCell ref="A8:B9"/>
    <mergeCell ref="A25:B25"/>
    <mergeCell ref="A27:B27"/>
    <mergeCell ref="A12:B12"/>
    <mergeCell ref="D19:D20"/>
    <mergeCell ref="A14:B14"/>
    <mergeCell ref="A13:B13"/>
    <mergeCell ref="A15:B15"/>
    <mergeCell ref="A28:B28"/>
    <mergeCell ref="J8:J9"/>
    <mergeCell ref="A29:B29"/>
    <mergeCell ref="C19:C20"/>
    <mergeCell ref="A21:B21"/>
  </mergeCells>
  <phoneticPr fontId="9" type="noConversion"/>
  <pageMargins left="0.75" right="0.75" top="0.93" bottom="0.62" header="0.45" footer="0.35"/>
  <pageSetup orientation="landscape" r:id="rId1"/>
  <headerFooter alignWithMargins="0">
    <oddHeader>&amp;L&amp;7DEPARTMENT OF HEALTH SERVICES
Division of Public Health
F-00555 (01/2015)&amp;R&amp;7STATE OF WISCONSIN</oddHeader>
    <oddFooter>&amp;L&amp;8&amp;F&amp;C&amp;8&amp;A&amp;R&amp;8 Printed: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J31"/>
  <sheetViews>
    <sheetView zoomScaleNormal="100" workbookViewId="0">
      <selection activeCell="H12" sqref="H12"/>
    </sheetView>
  </sheetViews>
  <sheetFormatPr defaultRowHeight="15"/>
  <cols>
    <col min="1" max="1" width="3" customWidth="1"/>
    <col min="2" max="2" width="23.21875" customWidth="1"/>
    <col min="3" max="8" width="11.5546875" customWidth="1"/>
  </cols>
  <sheetData>
    <row r="1" spans="1:8" s="1" customFormat="1" ht="15" customHeight="1" thickBot="1">
      <c r="A1" s="455" t="s">
        <v>0</v>
      </c>
      <c r="B1" s="456"/>
      <c r="C1" s="183" t="s">
        <v>30</v>
      </c>
      <c r="D1" s="183" t="s">
        <v>14</v>
      </c>
      <c r="E1" s="133"/>
      <c r="F1" s="461"/>
      <c r="G1" s="461"/>
      <c r="H1" s="135"/>
    </row>
    <row r="2" spans="1:8" s="2" customFormat="1" ht="15" customHeight="1" thickBot="1">
      <c r="A2" s="457"/>
      <c r="B2" s="458"/>
      <c r="C2" s="132"/>
      <c r="D2" s="132"/>
      <c r="E2" s="128" t="s">
        <v>20</v>
      </c>
      <c r="F2" s="462"/>
      <c r="G2" s="463"/>
      <c r="H2" s="463"/>
    </row>
    <row r="3" spans="1:8" s="3" customFormat="1" ht="15" customHeight="1">
      <c r="A3" s="459" t="s">
        <v>3</v>
      </c>
      <c r="B3" s="459"/>
      <c r="C3" s="459"/>
      <c r="D3" s="460"/>
      <c r="E3" s="184" t="s">
        <v>18</v>
      </c>
      <c r="F3" s="464"/>
      <c r="G3" s="464"/>
      <c r="H3" s="464"/>
    </row>
    <row r="4" spans="1:8" s="3" customFormat="1" ht="15" customHeight="1" thickBot="1">
      <c r="A4" s="430"/>
      <c r="B4" s="430"/>
      <c r="C4" s="430"/>
      <c r="D4" s="431"/>
      <c r="E4" s="130" t="s">
        <v>15</v>
      </c>
      <c r="F4" s="440"/>
      <c r="G4" s="441"/>
      <c r="H4" s="441"/>
    </row>
    <row r="5" spans="1:8" s="1" customFormat="1" ht="15" customHeight="1" thickBot="1">
      <c r="A5" s="449" t="s">
        <v>64</v>
      </c>
      <c r="B5" s="450"/>
      <c r="C5" s="186" t="s">
        <v>16</v>
      </c>
      <c r="D5" s="63"/>
      <c r="E5" s="185" t="s">
        <v>21</v>
      </c>
      <c r="F5" s="442"/>
      <c r="G5" s="442"/>
      <c r="H5" s="442"/>
    </row>
    <row r="6" spans="1:8" s="1" customFormat="1" ht="15" customHeight="1" thickBot="1">
      <c r="A6" s="451"/>
      <c r="B6" s="452"/>
      <c r="C6" s="187" t="s">
        <v>17</v>
      </c>
      <c r="D6" s="51"/>
      <c r="H6" s="124"/>
    </row>
    <row r="7" spans="1:8" s="1" customFormat="1" ht="9.6" customHeight="1">
      <c r="A7" s="10"/>
      <c r="B7" s="10"/>
      <c r="C7" s="19"/>
      <c r="D7" s="15"/>
      <c r="E7" s="15"/>
      <c r="F7" s="15"/>
      <c r="G7" s="10"/>
      <c r="H7" s="125"/>
    </row>
    <row r="8" spans="1:8" ht="15.75">
      <c r="A8" s="16"/>
      <c r="B8" s="16"/>
      <c r="C8" s="22" t="s">
        <v>32</v>
      </c>
      <c r="D8" s="21"/>
      <c r="E8" s="16"/>
      <c r="F8" s="16"/>
      <c r="G8" s="16"/>
    </row>
    <row r="9" spans="1:8" ht="9.6" customHeight="1" thickBot="1">
      <c r="A9" s="17"/>
      <c r="B9" s="17"/>
      <c r="C9" s="17"/>
      <c r="D9" s="17"/>
      <c r="E9" s="17"/>
      <c r="F9" s="17"/>
      <c r="G9" s="17"/>
      <c r="H9" s="17"/>
    </row>
    <row r="10" spans="1:8" ht="21.75" customHeight="1">
      <c r="A10" s="434" t="s">
        <v>24</v>
      </c>
      <c r="B10" s="435"/>
      <c r="C10" s="453" t="s">
        <v>4</v>
      </c>
      <c r="D10" s="438" t="s">
        <v>5</v>
      </c>
      <c r="E10" s="445" t="s">
        <v>2</v>
      </c>
      <c r="F10" s="432" t="s">
        <v>99</v>
      </c>
      <c r="G10" s="447" t="s">
        <v>98</v>
      </c>
      <c r="H10" s="443" t="s">
        <v>110</v>
      </c>
    </row>
    <row r="11" spans="1:8" ht="21.7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5" customHeight="1" thickBot="1">
      <c r="A16" s="486" t="s">
        <v>13</v>
      </c>
      <c r="B16" s="487"/>
      <c r="C16" s="118">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ht="13.5" customHeight="1">
      <c r="A19" s="484" t="s">
        <v>1</v>
      </c>
      <c r="B19" s="485"/>
      <c r="C19" s="453" t="s">
        <v>4</v>
      </c>
      <c r="D19" s="478" t="s">
        <v>5</v>
      </c>
      <c r="E19" s="480" t="s">
        <v>2</v>
      </c>
      <c r="F19" s="482" t="s">
        <v>101</v>
      </c>
      <c r="G19" s="447" t="s">
        <v>98</v>
      </c>
      <c r="H19" s="476" t="s">
        <v>110</v>
      </c>
    </row>
    <row r="20" spans="1:10" ht="13.5" customHeight="1">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349"/>
      <c r="H23" s="350"/>
    </row>
    <row r="24" spans="1:10" ht="15.75">
      <c r="A24" s="468" t="s">
        <v>77</v>
      </c>
      <c r="B24" s="469"/>
      <c r="C24" s="121" t="s">
        <v>82</v>
      </c>
      <c r="D24" s="28">
        <f t="shared" si="0"/>
        <v>0</v>
      </c>
      <c r="E24" s="117"/>
      <c r="F24" s="350"/>
      <c r="G24" s="391"/>
      <c r="H24" s="391"/>
      <c r="I24" s="7"/>
    </row>
    <row r="25" spans="1:10" ht="15.75">
      <c r="A25" s="472" t="s">
        <v>83</v>
      </c>
      <c r="B25" s="473"/>
      <c r="C25" s="121" t="s">
        <v>89</v>
      </c>
      <c r="D25" s="28">
        <f t="shared" si="0"/>
        <v>0</v>
      </c>
      <c r="E25" s="392"/>
      <c r="F25" s="392"/>
      <c r="G25" s="391"/>
      <c r="H25" s="391"/>
      <c r="I25" s="7"/>
    </row>
    <row r="26" spans="1:10" ht="15.75">
      <c r="A26" s="468" t="s">
        <v>85</v>
      </c>
      <c r="B26" s="469"/>
      <c r="C26" s="121" t="s">
        <v>84</v>
      </c>
      <c r="D26" s="28">
        <f t="shared" si="0"/>
        <v>0</v>
      </c>
      <c r="E26" s="394"/>
      <c r="F26" s="395"/>
      <c r="G26" s="395"/>
      <c r="H26" s="395"/>
      <c r="I26" s="7"/>
    </row>
    <row r="27" spans="1:10" ht="15.75">
      <c r="A27" s="474" t="s">
        <v>90</v>
      </c>
      <c r="B27" s="475"/>
      <c r="C27" s="354" t="s">
        <v>91</v>
      </c>
      <c r="D27" s="28">
        <f t="shared" si="0"/>
        <v>0</v>
      </c>
      <c r="E27" s="348"/>
      <c r="F27" s="390"/>
      <c r="G27" s="390"/>
      <c r="H27" s="393"/>
      <c r="I27" s="7"/>
    </row>
    <row r="28" spans="1:10" ht="16.5" thickBot="1">
      <c r="A28" s="470" t="s">
        <v>1</v>
      </c>
      <c r="B28" s="471"/>
      <c r="C28" s="317">
        <v>0</v>
      </c>
      <c r="D28" s="30">
        <f t="shared" si="0"/>
        <v>0</v>
      </c>
      <c r="E28" s="151"/>
      <c r="F28" s="152"/>
      <c r="G28" s="152"/>
      <c r="H28" s="153"/>
      <c r="I28" s="7"/>
    </row>
    <row r="29" spans="1:10" ht="9.6" customHeight="1">
      <c r="A29" s="7"/>
      <c r="B29" s="7"/>
      <c r="C29" s="61"/>
      <c r="D29" s="61"/>
      <c r="E29" s="61"/>
      <c r="F29" s="61"/>
      <c r="G29" s="61"/>
      <c r="H29" s="61"/>
      <c r="I29" s="6"/>
      <c r="J29" s="6"/>
    </row>
    <row r="30" spans="1:10">
      <c r="A30" s="189" t="s">
        <v>27</v>
      </c>
      <c r="B30" s="188"/>
      <c r="C30" s="61"/>
      <c r="D30" s="61"/>
      <c r="E30" s="61"/>
      <c r="F30" s="61"/>
      <c r="G30" s="61"/>
      <c r="H30" s="61"/>
      <c r="I30" s="6"/>
      <c r="J30" s="6"/>
    </row>
    <row r="31" spans="1:10" ht="81" customHeight="1">
      <c r="A31" s="467"/>
      <c r="B31" s="467"/>
      <c r="C31" s="467"/>
      <c r="D31" s="467"/>
      <c r="E31" s="467"/>
      <c r="F31" s="467"/>
      <c r="G31" s="467"/>
      <c r="H31" s="467"/>
      <c r="I31" s="61"/>
      <c r="J31" s="6"/>
    </row>
  </sheetData>
  <sheetProtection algorithmName="SHA-512" hashValue="oaZB59UzzswfTzQW+NrtfWd3irIhpfm2UFuoevQp0LdxA7AkrGPwhE3XcDYdbze49xrDfqnX5iSTcmuuax2iAQ==" saltValue="t9ql5VzkIc3I4ikcoWriJA==" spinCount="100000" sheet="1" selectLockedCells="1"/>
  <mergeCells count="39">
    <mergeCell ref="A21:B21"/>
    <mergeCell ref="A19:B20"/>
    <mergeCell ref="A12:B12"/>
    <mergeCell ref="A16:B16"/>
    <mergeCell ref="A13:B13"/>
    <mergeCell ref="A15:B15"/>
    <mergeCell ref="A14:B14"/>
    <mergeCell ref="H19:H20"/>
    <mergeCell ref="D19:D20"/>
    <mergeCell ref="E19:E20"/>
    <mergeCell ref="F19:F20"/>
    <mergeCell ref="C19:C20"/>
    <mergeCell ref="G19:G20"/>
    <mergeCell ref="A22:B22"/>
    <mergeCell ref="A31:H31"/>
    <mergeCell ref="A26:B26"/>
    <mergeCell ref="A28:B28"/>
    <mergeCell ref="A23:B23"/>
    <mergeCell ref="A24:B24"/>
    <mergeCell ref="A25:B25"/>
    <mergeCell ref="A27:B27"/>
    <mergeCell ref="A1:B1"/>
    <mergeCell ref="A2:B2"/>
    <mergeCell ref="A3:D3"/>
    <mergeCell ref="F1:G1"/>
    <mergeCell ref="F2:H2"/>
    <mergeCell ref="F3:H3"/>
    <mergeCell ref="A4:D4"/>
    <mergeCell ref="F10:F11"/>
    <mergeCell ref="A10:B11"/>
    <mergeCell ref="D10:D11"/>
    <mergeCell ref="F4:H4"/>
    <mergeCell ref="F5:H5"/>
    <mergeCell ref="H10:H11"/>
    <mergeCell ref="E10:E11"/>
    <mergeCell ref="G10:G11"/>
    <mergeCell ref="A5:B5"/>
    <mergeCell ref="A6:B6"/>
    <mergeCell ref="C10:C11"/>
  </mergeCells>
  <phoneticPr fontId="9" type="noConversion"/>
  <pageMargins left="0.75" right="0.45" top="0.86" bottom="0.62" header="0.37" footer="0.35"/>
  <pageSetup orientation="landscape" r:id="rId1"/>
  <headerFooter differentOddEven="1" alignWithMargins="0">
    <oddHeader>&amp;L&amp;6DEPARTMENT OF HEALTH SERVICES
Division of Public Health
F-00555 (01/2015)&amp;R&amp;7STATE OF WISCONSIN</oddHeader>
    <oddFooter>&amp;L&amp;8&amp;F&amp;C&amp;8&amp;A&amp;R&amp;8 Printed: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heetViews>
  <sheetFormatPr defaultRowHeight="15"/>
  <sheetData/>
  <sheetProtection password="EB61" sheet="1" objects="1" scenarios="1" selectLockedCells="1" selectUnlockedCells="1"/>
  <phoneticPr fontId="9"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D66"/>
  <sheetViews>
    <sheetView tabSelected="1" zoomScale="80" zoomScaleNormal="80" workbookViewId="0">
      <selection activeCell="O32" sqref="O32:X32"/>
    </sheetView>
  </sheetViews>
  <sheetFormatPr defaultColWidth="8.77734375" defaultRowHeight="12.75"/>
  <cols>
    <col min="1" max="1" width="11.6640625" style="169" bestFit="1" customWidth="1"/>
    <col min="2" max="14" width="9.6640625" style="169" customWidth="1"/>
    <col min="15" max="15" width="5.77734375" style="169" customWidth="1"/>
    <col min="16" max="16" width="9.21875" style="169" customWidth="1"/>
    <col min="17" max="25" width="8.77734375" style="169"/>
    <col min="26" max="26" width="10.6640625" style="169" bestFit="1" customWidth="1"/>
    <col min="27" max="16384" width="8.77734375" style="169"/>
  </cols>
  <sheetData>
    <row r="1" spans="1:26" ht="15.75">
      <c r="G1" s="213" t="s">
        <v>34</v>
      </c>
      <c r="H1" s="591">
        <f>Jan!A4</f>
        <v>0</v>
      </c>
      <c r="I1" s="591"/>
      <c r="J1" s="591"/>
      <c r="K1" s="591"/>
      <c r="L1" s="591"/>
      <c r="M1" s="213" t="s">
        <v>35</v>
      </c>
      <c r="N1" s="214">
        <f>+Jan!D2</f>
        <v>0</v>
      </c>
    </row>
    <row r="2" spans="1:26" ht="12" customHeight="1" thickBot="1">
      <c r="N2" s="215"/>
    </row>
    <row r="3" spans="1:26" ht="13.5" customHeight="1" thickBot="1">
      <c r="A3" s="268">
        <v>65585</v>
      </c>
      <c r="B3" s="592" t="s">
        <v>6</v>
      </c>
      <c r="C3" s="593"/>
      <c r="D3" s="593"/>
      <c r="E3" s="594"/>
      <c r="F3" s="592" t="s">
        <v>7</v>
      </c>
      <c r="G3" s="593"/>
      <c r="H3" s="594"/>
      <c r="I3" s="592" t="s">
        <v>8</v>
      </c>
      <c r="J3" s="593"/>
      <c r="K3" s="594"/>
      <c r="L3" s="595" t="s">
        <v>36</v>
      </c>
      <c r="M3" s="596"/>
      <c r="N3" s="597"/>
      <c r="P3" s="589" t="s">
        <v>65</v>
      </c>
      <c r="Q3" s="590"/>
      <c r="R3" s="590"/>
      <c r="S3" s="590"/>
      <c r="V3" s="588" t="s">
        <v>102</v>
      </c>
      <c r="W3" s="588" t="s">
        <v>103</v>
      </c>
      <c r="X3" s="588" t="s">
        <v>104</v>
      </c>
      <c r="Y3" s="588" t="s">
        <v>105</v>
      </c>
    </row>
    <row r="4" spans="1:26" ht="15.75" customHeight="1" thickBot="1">
      <c r="A4" s="268" t="s">
        <v>37</v>
      </c>
      <c r="B4" s="216" t="s">
        <v>71</v>
      </c>
      <c r="C4" s="217" t="s">
        <v>72</v>
      </c>
      <c r="D4" s="217" t="s">
        <v>109</v>
      </c>
      <c r="E4" s="218" t="s">
        <v>73</v>
      </c>
      <c r="F4" s="216" t="s">
        <v>71</v>
      </c>
      <c r="G4" s="217" t="s">
        <v>72</v>
      </c>
      <c r="H4" s="219" t="s">
        <v>109</v>
      </c>
      <c r="I4" s="216" t="s">
        <v>71</v>
      </c>
      <c r="J4" s="217" t="s">
        <v>72</v>
      </c>
      <c r="K4" s="219" t="s">
        <v>109</v>
      </c>
      <c r="L4" s="216" t="s">
        <v>71</v>
      </c>
      <c r="M4" s="217" t="s">
        <v>72</v>
      </c>
      <c r="N4" s="220" t="s">
        <v>109</v>
      </c>
      <c r="P4" s="216" t="s">
        <v>71</v>
      </c>
      <c r="Q4" s="217" t="s">
        <v>72</v>
      </c>
      <c r="R4" s="217" t="s">
        <v>109</v>
      </c>
      <c r="S4" s="218" t="s">
        <v>73</v>
      </c>
      <c r="V4" s="588"/>
      <c r="W4" s="588"/>
      <c r="X4" s="588"/>
      <c r="Y4" s="588"/>
    </row>
    <row r="5" spans="1:26">
      <c r="A5" s="266" t="s">
        <v>42</v>
      </c>
      <c r="B5" s="221">
        <f>Jan!E12</f>
        <v>0</v>
      </c>
      <c r="C5" s="222">
        <f>Jan!F12</f>
        <v>0</v>
      </c>
      <c r="D5" s="222">
        <f>Jan!G12</f>
        <v>0</v>
      </c>
      <c r="E5" s="223">
        <f>Jan!H12</f>
        <v>0</v>
      </c>
      <c r="F5" s="224">
        <f>Jan!E13</f>
        <v>0</v>
      </c>
      <c r="G5" s="222">
        <f>Jan!F13</f>
        <v>0</v>
      </c>
      <c r="H5" s="223">
        <f>Jan!G13</f>
        <v>0</v>
      </c>
      <c r="I5" s="224">
        <f>Jan!E14</f>
        <v>0</v>
      </c>
      <c r="J5" s="222">
        <f>Jan!F14</f>
        <v>0</v>
      </c>
      <c r="K5" s="223">
        <f>Jan!G14</f>
        <v>0</v>
      </c>
      <c r="L5" s="224">
        <f>Jan!E15</f>
        <v>0</v>
      </c>
      <c r="M5" s="222">
        <f>Jan!F15</f>
        <v>0</v>
      </c>
      <c r="N5" s="223">
        <f>Jan!G15</f>
        <v>0</v>
      </c>
      <c r="O5" s="170" t="s">
        <v>42</v>
      </c>
      <c r="P5" s="172">
        <f>B5+F5+I5+L5</f>
        <v>0</v>
      </c>
      <c r="Q5" s="171">
        <f>C5+G5+J5+M5</f>
        <v>0</v>
      </c>
      <c r="R5" s="171">
        <f>D5+H5+K5+N5</f>
        <v>0</v>
      </c>
      <c r="S5" s="171">
        <f>E5</f>
        <v>0</v>
      </c>
      <c r="V5" s="171">
        <f>B5+C5+D5+E5+B6+C6+D6+E6+B7+C7+D7+E7+B8+C8+D8+E8+B9+C9+D9+E9+B10+C10+D10+E10+B11+C11+D11+E11+B12+C12+D12+E12+B13+C13+D13+E13</f>
        <v>0</v>
      </c>
      <c r="W5" s="171">
        <f>F5+G5+H6+H5+F6+G6+F7+G7+H7+F8+G8+H8+F9+G9+H9+F10+G10+H10+F11+G11+H11+F12+G12+H12+F13+G13+H13</f>
        <v>0</v>
      </c>
      <c r="X5" s="171">
        <f>I5+J5+K5+I6+J6+K6+I7+J7+K7+I8+J8+K8+I9+J9+K9+I10+J10+K10+I11+J11+K11+I12+J13+J12+K12+I13+K13</f>
        <v>0</v>
      </c>
      <c r="Y5" s="171">
        <f>L5+M5+N5+L6+M6+N6+L7+M7+N7+L8+M8+N8+L9+M9+N9+L10+M10+N10+L11+M11+N11+L12+M12+N12+L13+M13+N13</f>
        <v>0</v>
      </c>
      <c r="Z5" s="389" t="s">
        <v>106</v>
      </c>
    </row>
    <row r="6" spans="1:26">
      <c r="A6" s="266" t="s">
        <v>43</v>
      </c>
      <c r="B6" s="221">
        <f>Feb!E12</f>
        <v>0</v>
      </c>
      <c r="C6" s="222">
        <f>Feb!F12</f>
        <v>0</v>
      </c>
      <c r="D6" s="222">
        <f>Feb!G12</f>
        <v>0</v>
      </c>
      <c r="E6" s="225">
        <f>Feb!H12</f>
        <v>0</v>
      </c>
      <c r="F6" s="224">
        <f>Feb!E13</f>
        <v>0</v>
      </c>
      <c r="G6" s="222">
        <f>Feb!F13</f>
        <v>0</v>
      </c>
      <c r="H6" s="225">
        <f>Feb!G13</f>
        <v>0</v>
      </c>
      <c r="I6" s="224">
        <f>Feb!E14</f>
        <v>0</v>
      </c>
      <c r="J6" s="222">
        <f>Feb!F14</f>
        <v>0</v>
      </c>
      <c r="K6" s="225">
        <f>Feb!G14</f>
        <v>0</v>
      </c>
      <c r="L6" s="224">
        <f>Feb!E15</f>
        <v>0</v>
      </c>
      <c r="M6" s="222">
        <f>Feb!F15</f>
        <v>0</v>
      </c>
      <c r="N6" s="225">
        <f>Feb!G15</f>
        <v>0</v>
      </c>
      <c r="O6" s="170" t="s">
        <v>43</v>
      </c>
      <c r="P6" s="171">
        <f t="shared" ref="P6:R13" si="0">B6+F6+I6+L6</f>
        <v>0</v>
      </c>
      <c r="Q6" s="171">
        <f t="shared" si="0"/>
        <v>0</v>
      </c>
      <c r="R6" s="171">
        <f t="shared" si="0"/>
        <v>0</v>
      </c>
      <c r="S6" s="171">
        <f t="shared" ref="S6:S13" si="1">E6</f>
        <v>0</v>
      </c>
      <c r="V6" s="171">
        <f>B14+C14+D14+E14+B15+C15+D15+E15+B16+C16+D16+E16+B21+C21+D21+E21</f>
        <v>0</v>
      </c>
      <c r="W6" s="171">
        <f>F14+G14+H14+F15+G15+H15+F16+G16+H16+F21+G21+H21</f>
        <v>0</v>
      </c>
      <c r="X6" s="171">
        <f>I14+J14+K14+I15+J15+K15+I16+J16+K16+I21+J21+K21</f>
        <v>0</v>
      </c>
      <c r="Y6" s="171">
        <f>L14+M14+N14+L15+M15+N15+L16+M16+N16+L21+M21+N21</f>
        <v>0</v>
      </c>
      <c r="Z6" s="389" t="s">
        <v>107</v>
      </c>
    </row>
    <row r="7" spans="1:26">
      <c r="A7" s="266" t="s">
        <v>44</v>
      </c>
      <c r="B7" s="221">
        <f>Mar!E12</f>
        <v>0</v>
      </c>
      <c r="C7" s="222">
        <f>Mar!F12</f>
        <v>0</v>
      </c>
      <c r="D7" s="222">
        <f>Mar!G12</f>
        <v>0</v>
      </c>
      <c r="E7" s="225">
        <f>Mar!H12</f>
        <v>0</v>
      </c>
      <c r="F7" s="224">
        <f>Mar!E13</f>
        <v>0</v>
      </c>
      <c r="G7" s="222">
        <f>Mar!F13</f>
        <v>0</v>
      </c>
      <c r="H7" s="225">
        <f>Mar!G13</f>
        <v>0</v>
      </c>
      <c r="I7" s="224">
        <f>Mar!E14</f>
        <v>0</v>
      </c>
      <c r="J7" s="222">
        <f>Mar!F14</f>
        <v>0</v>
      </c>
      <c r="K7" s="225">
        <f>Mar!G14</f>
        <v>0</v>
      </c>
      <c r="L7" s="224">
        <f>Mar!E15</f>
        <v>0</v>
      </c>
      <c r="M7" s="222">
        <f>Mar!F15</f>
        <v>0</v>
      </c>
      <c r="N7" s="225">
        <f>Mar!G15</f>
        <v>0</v>
      </c>
      <c r="O7" s="170" t="s">
        <v>44</v>
      </c>
      <c r="P7" s="171">
        <f t="shared" si="0"/>
        <v>0</v>
      </c>
      <c r="Q7" s="171">
        <f t="shared" si="0"/>
        <v>0</v>
      </c>
      <c r="R7" s="171">
        <f t="shared" si="0"/>
        <v>0</v>
      </c>
      <c r="S7" s="171">
        <f t="shared" si="1"/>
        <v>0</v>
      </c>
      <c r="V7" s="171">
        <f>B17+C17+D17+E17</f>
        <v>0</v>
      </c>
      <c r="W7" s="171">
        <f>F17+G17+H17</f>
        <v>0</v>
      </c>
      <c r="X7" s="171">
        <f>I17+J17+K17</f>
        <v>0</v>
      </c>
      <c r="Y7" s="171">
        <f>L17+M17+N17</f>
        <v>0</v>
      </c>
      <c r="Z7" s="389" t="s">
        <v>54</v>
      </c>
    </row>
    <row r="8" spans="1:26">
      <c r="A8" s="266" t="s">
        <v>45</v>
      </c>
      <c r="B8" s="221">
        <f>Apr!E12</f>
        <v>0</v>
      </c>
      <c r="C8" s="222">
        <f>Apr!F12</f>
        <v>0</v>
      </c>
      <c r="D8" s="222">
        <f>Apr!G12</f>
        <v>0</v>
      </c>
      <c r="E8" s="225">
        <f>Apr!H12</f>
        <v>0</v>
      </c>
      <c r="F8" s="224">
        <f>Apr!E13</f>
        <v>0</v>
      </c>
      <c r="G8" s="222">
        <f>Apr!F13</f>
        <v>0</v>
      </c>
      <c r="H8" s="225">
        <f>Apr!G13</f>
        <v>0</v>
      </c>
      <c r="I8" s="224">
        <f>Apr!E14</f>
        <v>0</v>
      </c>
      <c r="J8" s="222">
        <f>Apr!F14</f>
        <v>0</v>
      </c>
      <c r="K8" s="225">
        <f>Apr!G14</f>
        <v>0</v>
      </c>
      <c r="L8" s="224">
        <f>Apr!E15</f>
        <v>0</v>
      </c>
      <c r="M8" s="222">
        <f>Apr!F15</f>
        <v>0</v>
      </c>
      <c r="N8" s="225">
        <f>Apr!G15</f>
        <v>0</v>
      </c>
      <c r="O8" s="170" t="s">
        <v>45</v>
      </c>
      <c r="P8" s="171">
        <f t="shared" si="0"/>
        <v>0</v>
      </c>
      <c r="Q8" s="171">
        <f t="shared" si="0"/>
        <v>0</v>
      </c>
      <c r="R8" s="171">
        <f t="shared" si="0"/>
        <v>0</v>
      </c>
      <c r="S8" s="171">
        <f t="shared" si="1"/>
        <v>0</v>
      </c>
      <c r="V8" s="171">
        <f>B18+C18+D18+E18</f>
        <v>0</v>
      </c>
      <c r="W8" s="171">
        <f>F18+G18+H18</f>
        <v>0</v>
      </c>
      <c r="X8" s="171">
        <f>I18+J18+K18</f>
        <v>0</v>
      </c>
      <c r="Y8" s="171">
        <f>L18+M18+N18</f>
        <v>0</v>
      </c>
      <c r="Z8" s="389" t="s">
        <v>55</v>
      </c>
    </row>
    <row r="9" spans="1:26">
      <c r="A9" s="266" t="s">
        <v>46</v>
      </c>
      <c r="B9" s="221">
        <f>May!E12</f>
        <v>0</v>
      </c>
      <c r="C9" s="222">
        <f>May!F12</f>
        <v>0</v>
      </c>
      <c r="D9" s="222">
        <f>May!G12</f>
        <v>0</v>
      </c>
      <c r="E9" s="225">
        <f>May!H12</f>
        <v>0</v>
      </c>
      <c r="F9" s="224">
        <f>May!E13</f>
        <v>0</v>
      </c>
      <c r="G9" s="222">
        <f>May!F13</f>
        <v>0</v>
      </c>
      <c r="H9" s="225">
        <f>May!G13</f>
        <v>0</v>
      </c>
      <c r="I9" s="224">
        <f>May!E14</f>
        <v>0</v>
      </c>
      <c r="J9" s="222">
        <f>May!F14</f>
        <v>0</v>
      </c>
      <c r="K9" s="225">
        <f>May!G14</f>
        <v>0</v>
      </c>
      <c r="L9" s="224">
        <f>May!E15</f>
        <v>0</v>
      </c>
      <c r="M9" s="222">
        <f>May!F15</f>
        <v>0</v>
      </c>
      <c r="N9" s="225">
        <f>May!G15</f>
        <v>0</v>
      </c>
      <c r="O9" s="170" t="s">
        <v>46</v>
      </c>
      <c r="P9" s="171">
        <f t="shared" si="0"/>
        <v>0</v>
      </c>
      <c r="Q9" s="171">
        <f t="shared" si="0"/>
        <v>0</v>
      </c>
      <c r="R9" s="171">
        <f t="shared" si="0"/>
        <v>0</v>
      </c>
      <c r="S9" s="171">
        <f t="shared" si="1"/>
        <v>0</v>
      </c>
      <c r="V9" s="171">
        <f>B19+C19+D19+E19</f>
        <v>0</v>
      </c>
      <c r="W9" s="171">
        <f>F19+G19+H19</f>
        <v>0</v>
      </c>
      <c r="X9" s="171">
        <f>I19+J19+K19</f>
        <v>0</v>
      </c>
      <c r="Y9" s="171">
        <f>L19+M19+N19</f>
        <v>0</v>
      </c>
      <c r="Z9" s="389" t="s">
        <v>92</v>
      </c>
    </row>
    <row r="10" spans="1:26">
      <c r="A10" s="266" t="s">
        <v>47</v>
      </c>
      <c r="B10" s="221">
        <f>Jun!E12</f>
        <v>0</v>
      </c>
      <c r="C10" s="222">
        <f>Jun!F12</f>
        <v>0</v>
      </c>
      <c r="D10" s="222">
        <f>Jun!G12</f>
        <v>0</v>
      </c>
      <c r="E10" s="225">
        <f>Jun!H12</f>
        <v>0</v>
      </c>
      <c r="F10" s="224">
        <f>Jun!E13</f>
        <v>0</v>
      </c>
      <c r="G10" s="224">
        <f>Jun!F13</f>
        <v>0</v>
      </c>
      <c r="H10" s="225">
        <f>Jun!G13</f>
        <v>0</v>
      </c>
      <c r="I10" s="224">
        <f>Jun!E14</f>
        <v>0</v>
      </c>
      <c r="J10" s="224">
        <f>Jun!F14</f>
        <v>0</v>
      </c>
      <c r="K10" s="225">
        <f>Jun!G14</f>
        <v>0</v>
      </c>
      <c r="L10" s="224">
        <f>Jun!E15</f>
        <v>0</v>
      </c>
      <c r="M10" s="224">
        <f>Jun!F15</f>
        <v>0</v>
      </c>
      <c r="N10" s="225">
        <f>Jun!G15</f>
        <v>0</v>
      </c>
      <c r="O10" s="170" t="s">
        <v>47</v>
      </c>
      <c r="P10" s="171">
        <f t="shared" si="0"/>
        <v>0</v>
      </c>
      <c r="Q10" s="171">
        <f t="shared" si="0"/>
        <v>0</v>
      </c>
      <c r="R10" s="171">
        <f t="shared" si="0"/>
        <v>0</v>
      </c>
      <c r="S10" s="171">
        <f t="shared" si="1"/>
        <v>0</v>
      </c>
      <c r="V10" s="171">
        <f>B20+C20+D20+E20</f>
        <v>0</v>
      </c>
      <c r="W10" s="171">
        <f>F20+G20+H20</f>
        <v>0</v>
      </c>
      <c r="X10" s="171">
        <f>I20+J20+K20</f>
        <v>0</v>
      </c>
      <c r="Y10" s="171">
        <f>L20+M20+N20</f>
        <v>0</v>
      </c>
      <c r="Z10" s="389" t="s">
        <v>93</v>
      </c>
    </row>
    <row r="11" spans="1:26">
      <c r="A11" s="266" t="s">
        <v>48</v>
      </c>
      <c r="B11" s="221">
        <f>Jul!E12</f>
        <v>0</v>
      </c>
      <c r="C11" s="222">
        <f>Jul!F12</f>
        <v>0</v>
      </c>
      <c r="D11" s="222">
        <f>Jul!G12</f>
        <v>0</v>
      </c>
      <c r="E11" s="225">
        <f>Jul!H12</f>
        <v>0</v>
      </c>
      <c r="F11" s="224">
        <f>Jul!E13</f>
        <v>0</v>
      </c>
      <c r="G11" s="224">
        <f>Jul!F13</f>
        <v>0</v>
      </c>
      <c r="H11" s="225">
        <f>Jul!G13</f>
        <v>0</v>
      </c>
      <c r="I11" s="224">
        <f>Jul!E14</f>
        <v>0</v>
      </c>
      <c r="J11" s="224">
        <f>Jul!F14</f>
        <v>0</v>
      </c>
      <c r="K11" s="225">
        <f>Jul!G14</f>
        <v>0</v>
      </c>
      <c r="L11" s="224">
        <f>Jul!E15</f>
        <v>0</v>
      </c>
      <c r="M11" s="224">
        <f>Jul!F15</f>
        <v>0</v>
      </c>
      <c r="N11" s="225">
        <f>Jul!G15</f>
        <v>0</v>
      </c>
      <c r="O11" s="170" t="s">
        <v>48</v>
      </c>
      <c r="P11" s="171">
        <f t="shared" si="0"/>
        <v>0</v>
      </c>
      <c r="Q11" s="171">
        <f t="shared" si="0"/>
        <v>0</v>
      </c>
      <c r="R11" s="171">
        <f t="shared" si="0"/>
        <v>0</v>
      </c>
      <c r="S11" s="171">
        <f t="shared" si="1"/>
        <v>0</v>
      </c>
    </row>
    <row r="12" spans="1:26">
      <c r="A12" s="266" t="s">
        <v>49</v>
      </c>
      <c r="B12" s="221">
        <f>Aug!E12</f>
        <v>0</v>
      </c>
      <c r="C12" s="222">
        <f>Aug!F12</f>
        <v>0</v>
      </c>
      <c r="D12" s="222">
        <f>Aug!G12</f>
        <v>0</v>
      </c>
      <c r="E12" s="225">
        <f>Aug!H12</f>
        <v>0</v>
      </c>
      <c r="F12" s="224">
        <f>Aug!E13</f>
        <v>0</v>
      </c>
      <c r="G12" s="224">
        <f>Aug!F13</f>
        <v>0</v>
      </c>
      <c r="H12" s="225">
        <f>Aug!G13</f>
        <v>0</v>
      </c>
      <c r="I12" s="224">
        <f>Aug!E14</f>
        <v>0</v>
      </c>
      <c r="J12" s="224">
        <f>Aug!F14</f>
        <v>0</v>
      </c>
      <c r="K12" s="225">
        <f>Aug!G14</f>
        <v>0</v>
      </c>
      <c r="L12" s="224">
        <f>Aug!E15</f>
        <v>0</v>
      </c>
      <c r="M12" s="224">
        <f>Aug!F15</f>
        <v>0</v>
      </c>
      <c r="N12" s="225">
        <f>Aug!G15</f>
        <v>0</v>
      </c>
      <c r="O12" s="170" t="s">
        <v>49</v>
      </c>
      <c r="P12" s="171">
        <f t="shared" si="0"/>
        <v>0</v>
      </c>
      <c r="Q12" s="171">
        <f t="shared" si="0"/>
        <v>0</v>
      </c>
      <c r="R12" s="171">
        <f t="shared" si="0"/>
        <v>0</v>
      </c>
      <c r="S12" s="171">
        <f t="shared" si="1"/>
        <v>0</v>
      </c>
    </row>
    <row r="13" spans="1:26" ht="13.5" thickBot="1">
      <c r="A13" s="266" t="s">
        <v>50</v>
      </c>
      <c r="B13" s="221">
        <f>Sep!E12</f>
        <v>0</v>
      </c>
      <c r="C13" s="222">
        <f>Sep!F12</f>
        <v>0</v>
      </c>
      <c r="D13" s="222">
        <f>Sep!G12</f>
        <v>0</v>
      </c>
      <c r="E13" s="225">
        <f>Sep!H12</f>
        <v>0</v>
      </c>
      <c r="F13" s="224">
        <f>Sep!E13</f>
        <v>0</v>
      </c>
      <c r="G13" s="224">
        <f>Sep!F13</f>
        <v>0</v>
      </c>
      <c r="H13" s="225">
        <f>Sep!G13</f>
        <v>0</v>
      </c>
      <c r="I13" s="224">
        <f>Sep!E14</f>
        <v>0</v>
      </c>
      <c r="J13" s="224">
        <f>Sep!F14</f>
        <v>0</v>
      </c>
      <c r="K13" s="225">
        <f>Sep!G14</f>
        <v>0</v>
      </c>
      <c r="L13" s="224">
        <f>Sep!E15</f>
        <v>0</v>
      </c>
      <c r="M13" s="224">
        <f>Sep!F15</f>
        <v>0</v>
      </c>
      <c r="N13" s="225">
        <f>Sep!G15</f>
        <v>0</v>
      </c>
      <c r="O13" s="170" t="s">
        <v>50</v>
      </c>
      <c r="P13" s="171">
        <f t="shared" si="0"/>
        <v>0</v>
      </c>
      <c r="Q13" s="171">
        <f t="shared" si="0"/>
        <v>0</v>
      </c>
      <c r="R13" s="171">
        <f t="shared" si="0"/>
        <v>0</v>
      </c>
      <c r="S13" s="171">
        <f t="shared" si="1"/>
        <v>0</v>
      </c>
    </row>
    <row r="14" spans="1:26" ht="13.5" thickBot="1">
      <c r="A14" s="266" t="s">
        <v>51</v>
      </c>
      <c r="B14" s="221">
        <f>Oct!E12</f>
        <v>0</v>
      </c>
      <c r="C14" s="222">
        <f>Oct!F12</f>
        <v>0</v>
      </c>
      <c r="D14" s="222">
        <f>Oct!G12</f>
        <v>0</v>
      </c>
      <c r="E14" s="225">
        <f>Oct!H12</f>
        <v>0</v>
      </c>
      <c r="F14" s="224">
        <f>Oct!E13</f>
        <v>0</v>
      </c>
      <c r="G14" s="224">
        <f>Oct!F13</f>
        <v>0</v>
      </c>
      <c r="H14" s="225">
        <f>Oct!G13</f>
        <v>0</v>
      </c>
      <c r="I14" s="224">
        <f>Oct!E14</f>
        <v>0</v>
      </c>
      <c r="J14" s="224">
        <f>Oct!F14</f>
        <v>0</v>
      </c>
      <c r="K14" s="225">
        <f>Oct!G14</f>
        <v>0</v>
      </c>
      <c r="L14" s="224">
        <f>Oct!E15</f>
        <v>0</v>
      </c>
      <c r="M14" s="224">
        <f>Oct!F15</f>
        <v>0</v>
      </c>
      <c r="N14" s="225">
        <f>Oct!G15</f>
        <v>0</v>
      </c>
      <c r="P14" s="173">
        <f>SUM(P5:P13)</f>
        <v>0</v>
      </c>
      <c r="Q14" s="173">
        <f>SUM(Q5:Q13)</f>
        <v>0</v>
      </c>
      <c r="R14" s="173">
        <f>SUM(R5:R13)</f>
        <v>0</v>
      </c>
      <c r="S14" s="173">
        <f>SUM(S5:S13)</f>
        <v>0</v>
      </c>
      <c r="T14" s="169" t="s">
        <v>94</v>
      </c>
    </row>
    <row r="15" spans="1:26">
      <c r="A15" s="266" t="s">
        <v>52</v>
      </c>
      <c r="B15" s="221">
        <f>Nov!E12</f>
        <v>0</v>
      </c>
      <c r="C15" s="222">
        <f>Nov!F12</f>
        <v>0</v>
      </c>
      <c r="D15" s="222">
        <f>Nov!G12</f>
        <v>0</v>
      </c>
      <c r="E15" s="225">
        <f>Nov!H12</f>
        <v>0</v>
      </c>
      <c r="F15" s="224">
        <f>Nov!E13</f>
        <v>0</v>
      </c>
      <c r="G15" s="224">
        <f>Nov!F13</f>
        <v>0</v>
      </c>
      <c r="H15" s="225">
        <f>Nov!G13</f>
        <v>0</v>
      </c>
      <c r="I15" s="224">
        <f>Nov!E14</f>
        <v>0</v>
      </c>
      <c r="J15" s="224">
        <f>Nov!F14</f>
        <v>0</v>
      </c>
      <c r="K15" s="225">
        <f>Nov!G14</f>
        <v>0</v>
      </c>
      <c r="L15" s="224">
        <f>Nov!E15</f>
        <v>0</v>
      </c>
      <c r="M15" s="224">
        <f>Nov!F15</f>
        <v>0</v>
      </c>
      <c r="N15" s="225">
        <f>Nov!G15</f>
        <v>0</v>
      </c>
      <c r="O15" s="170" t="s">
        <v>51</v>
      </c>
      <c r="P15" s="172">
        <f t="shared" ref="P15:R17" si="2">B14+F14+I14+L14</f>
        <v>0</v>
      </c>
      <c r="Q15" s="172">
        <f t="shared" si="2"/>
        <v>0</v>
      </c>
      <c r="R15" s="172">
        <f t="shared" si="2"/>
        <v>0</v>
      </c>
      <c r="S15" s="172">
        <f>E14</f>
        <v>0</v>
      </c>
    </row>
    <row r="16" spans="1:26">
      <c r="A16" s="266" t="s">
        <v>53</v>
      </c>
      <c r="B16" s="221">
        <f>Dec!E12</f>
        <v>0</v>
      </c>
      <c r="C16" s="222">
        <f>Dec!F12</f>
        <v>0</v>
      </c>
      <c r="D16" s="222">
        <f>Dec!G12</f>
        <v>0</v>
      </c>
      <c r="E16" s="225">
        <f>Dec!H12</f>
        <v>0</v>
      </c>
      <c r="F16" s="224">
        <f>Dec!E13</f>
        <v>0</v>
      </c>
      <c r="G16" s="224">
        <f>Dec!F13</f>
        <v>0</v>
      </c>
      <c r="H16" s="225">
        <f>Dec!G13</f>
        <v>0</v>
      </c>
      <c r="I16" s="224">
        <f>Dec!E14</f>
        <v>0</v>
      </c>
      <c r="J16" s="224">
        <f>Dec!F14</f>
        <v>0</v>
      </c>
      <c r="K16" s="225">
        <f>Dec!G14</f>
        <v>0</v>
      </c>
      <c r="L16" s="224">
        <f>Dec!E15</f>
        <v>0</v>
      </c>
      <c r="M16" s="224">
        <f>Dec!F15</f>
        <v>0</v>
      </c>
      <c r="N16" s="225">
        <f>Dec!G15</f>
        <v>0</v>
      </c>
      <c r="O16" s="170" t="s">
        <v>52</v>
      </c>
      <c r="P16" s="171">
        <f t="shared" si="2"/>
        <v>0</v>
      </c>
      <c r="Q16" s="171">
        <f t="shared" si="2"/>
        <v>0</v>
      </c>
      <c r="R16" s="171">
        <f t="shared" si="2"/>
        <v>0</v>
      </c>
      <c r="S16" s="171">
        <f>E15</f>
        <v>0</v>
      </c>
    </row>
    <row r="17" spans="1:24" ht="13.5" thickBot="1">
      <c r="A17" s="266" t="s">
        <v>54</v>
      </c>
      <c r="B17" s="221">
        <f>'Addl-1'!E12</f>
        <v>0</v>
      </c>
      <c r="C17" s="222">
        <f>'Addl-1'!F12</f>
        <v>0</v>
      </c>
      <c r="D17" s="222">
        <f>'Addl-1'!G12</f>
        <v>0</v>
      </c>
      <c r="E17" s="225">
        <f>'Addl-1'!H12</f>
        <v>0</v>
      </c>
      <c r="F17" s="224">
        <f>'Addl-1'!E13</f>
        <v>0</v>
      </c>
      <c r="G17" s="224">
        <f>'Addl-1'!F13</f>
        <v>0</v>
      </c>
      <c r="H17" s="225">
        <f>'Addl-1'!G13</f>
        <v>0</v>
      </c>
      <c r="I17" s="224">
        <f>'Addl-1'!E14</f>
        <v>0</v>
      </c>
      <c r="J17" s="224">
        <f>'Addl-1'!F14</f>
        <v>0</v>
      </c>
      <c r="K17" s="225">
        <f>'Addl-1'!G14</f>
        <v>0</v>
      </c>
      <c r="L17" s="224">
        <f>'Addl-1'!E15</f>
        <v>0</v>
      </c>
      <c r="M17" s="224">
        <f>'Addl-1'!F15</f>
        <v>0</v>
      </c>
      <c r="N17" s="225">
        <f>'Addl-1'!G15</f>
        <v>0</v>
      </c>
      <c r="O17" s="170" t="s">
        <v>53</v>
      </c>
      <c r="P17" s="174">
        <f t="shared" si="2"/>
        <v>0</v>
      </c>
      <c r="Q17" s="174">
        <f t="shared" si="2"/>
        <v>0</v>
      </c>
      <c r="R17" s="174">
        <f t="shared" si="2"/>
        <v>0</v>
      </c>
      <c r="S17" s="174">
        <f>E16</f>
        <v>0</v>
      </c>
    </row>
    <row r="18" spans="1:24" ht="13.5" thickBot="1">
      <c r="A18" s="266" t="s">
        <v>55</v>
      </c>
      <c r="B18" s="221">
        <f>'Addl-2'!E12</f>
        <v>0</v>
      </c>
      <c r="C18" s="222">
        <f>'Addl-2'!F12</f>
        <v>0</v>
      </c>
      <c r="D18" s="222">
        <f>'Addl-2'!G12</f>
        <v>0</v>
      </c>
      <c r="E18" s="225">
        <f>'Addl-2'!H12</f>
        <v>0</v>
      </c>
      <c r="F18" s="224">
        <f>'Addl-2'!E13</f>
        <v>0</v>
      </c>
      <c r="G18" s="224">
        <f>'Addl-2'!F13</f>
        <v>0</v>
      </c>
      <c r="H18" s="225">
        <f>'Addl-2'!G13</f>
        <v>0</v>
      </c>
      <c r="I18" s="224">
        <f>'Addl-2'!E14</f>
        <v>0</v>
      </c>
      <c r="J18" s="224">
        <f>'Addl-2'!F14</f>
        <v>0</v>
      </c>
      <c r="K18" s="225">
        <f>'Addl-2'!G14</f>
        <v>0</v>
      </c>
      <c r="L18" s="224">
        <f>'Addl-2'!E15</f>
        <v>0</v>
      </c>
      <c r="M18" s="224">
        <f>'Addl-2'!F15</f>
        <v>0</v>
      </c>
      <c r="N18" s="225">
        <f>'Addl-2'!G15</f>
        <v>0</v>
      </c>
      <c r="P18" s="175">
        <f>SUM(P15:P17)</f>
        <v>0</v>
      </c>
      <c r="Q18" s="175">
        <f>SUM(Q15:Q17)</f>
        <v>0</v>
      </c>
      <c r="R18" s="175">
        <f>SUM(R15:R17)</f>
        <v>0</v>
      </c>
      <c r="S18" s="175">
        <f>SUM(S15:S17)</f>
        <v>0</v>
      </c>
      <c r="T18" s="169" t="s">
        <v>95</v>
      </c>
    </row>
    <row r="19" spans="1:24">
      <c r="A19" s="266" t="s">
        <v>92</v>
      </c>
      <c r="B19" s="221">
        <f>'Addl-3'!E12</f>
        <v>0</v>
      </c>
      <c r="C19" s="222">
        <f>'Addl-3'!F12</f>
        <v>0</v>
      </c>
      <c r="D19" s="222">
        <f>'Addl-3'!G12</f>
        <v>0</v>
      </c>
      <c r="E19" s="225">
        <f>'Addl-3'!H12</f>
        <v>0</v>
      </c>
      <c r="F19" s="224">
        <f>'Addl-3'!E13</f>
        <v>0</v>
      </c>
      <c r="G19" s="224">
        <f>'Addl-3'!F13</f>
        <v>0</v>
      </c>
      <c r="H19" s="225">
        <f>'Addl-3'!G13</f>
        <v>0</v>
      </c>
      <c r="I19" s="224">
        <f>'Addl-3'!E14</f>
        <v>0</v>
      </c>
      <c r="J19" s="224">
        <f>'Addl-3'!F14</f>
        <v>0</v>
      </c>
      <c r="K19" s="225">
        <f>'Addl-3'!G14</f>
        <v>0</v>
      </c>
      <c r="L19" s="224">
        <f>'Addl-3'!E15</f>
        <v>0</v>
      </c>
      <c r="M19" s="224">
        <f>'Addl-3'!F15</f>
        <v>0</v>
      </c>
      <c r="N19" s="225">
        <f>'Addl-3'!G15</f>
        <v>0</v>
      </c>
      <c r="O19" s="170" t="s">
        <v>54</v>
      </c>
      <c r="P19" s="171">
        <f t="shared" ref="P19:R24" si="3">B17+F17+I17+L17</f>
        <v>0</v>
      </c>
      <c r="Q19" s="172">
        <f t="shared" si="3"/>
        <v>0</v>
      </c>
      <c r="R19" s="172">
        <f t="shared" si="3"/>
        <v>0</v>
      </c>
      <c r="S19" s="172">
        <f t="shared" ref="S19:S24" si="4">E17</f>
        <v>0</v>
      </c>
    </row>
    <row r="20" spans="1:24">
      <c r="A20" s="266" t="s">
        <v>93</v>
      </c>
      <c r="B20" s="221">
        <f>'Addl-4'!E12</f>
        <v>0</v>
      </c>
      <c r="C20" s="222">
        <f>'Addl-4'!F12</f>
        <v>0</v>
      </c>
      <c r="D20" s="222">
        <f>'Addl-4'!G12</f>
        <v>0</v>
      </c>
      <c r="E20" s="225">
        <f>'Addl-4'!H12</f>
        <v>0</v>
      </c>
      <c r="F20" s="224">
        <f>'Addl-4'!E13</f>
        <v>0</v>
      </c>
      <c r="G20" s="224">
        <f>'Addl-4'!F13</f>
        <v>0</v>
      </c>
      <c r="H20" s="225">
        <f>'Addl-4'!G13</f>
        <v>0</v>
      </c>
      <c r="I20" s="224">
        <f>'Addl-4'!E14</f>
        <v>0</v>
      </c>
      <c r="J20" s="224">
        <f>'Addl-4'!F14</f>
        <v>0</v>
      </c>
      <c r="K20" s="225">
        <f>'Addl-4'!G14</f>
        <v>0</v>
      </c>
      <c r="L20" s="224">
        <f>'Addl-4'!E15</f>
        <v>0</v>
      </c>
      <c r="M20" s="224">
        <f>'Addl-4'!F15</f>
        <v>0</v>
      </c>
      <c r="N20" s="225">
        <f>'Addl-4'!G15</f>
        <v>0</v>
      </c>
      <c r="O20" s="170" t="s">
        <v>55</v>
      </c>
      <c r="P20" s="172">
        <f t="shared" si="3"/>
        <v>0</v>
      </c>
      <c r="Q20" s="172">
        <f t="shared" si="3"/>
        <v>0</v>
      </c>
      <c r="R20" s="172">
        <f t="shared" si="3"/>
        <v>0</v>
      </c>
      <c r="S20" s="172">
        <f t="shared" si="4"/>
        <v>0</v>
      </c>
    </row>
    <row r="21" spans="1:24" ht="13.5" thickBot="1">
      <c r="A21" s="266" t="s">
        <v>56</v>
      </c>
      <c r="B21" s="226">
        <f>Final!E12</f>
        <v>0</v>
      </c>
      <c r="C21" s="227">
        <f>Final!F12</f>
        <v>0</v>
      </c>
      <c r="D21" s="227">
        <f>Final!G12</f>
        <v>0</v>
      </c>
      <c r="E21" s="228">
        <f>Final!H12</f>
        <v>0</v>
      </c>
      <c r="F21" s="229">
        <f>Final!E13</f>
        <v>0</v>
      </c>
      <c r="G21" s="229">
        <f>Final!F13</f>
        <v>0</v>
      </c>
      <c r="H21" s="228">
        <f>Final!G13</f>
        <v>0</v>
      </c>
      <c r="I21" s="229">
        <f>Final!E14</f>
        <v>0</v>
      </c>
      <c r="J21" s="229">
        <f>Final!F14</f>
        <v>0</v>
      </c>
      <c r="K21" s="228">
        <f>Final!G14</f>
        <v>0</v>
      </c>
      <c r="L21" s="229">
        <f>Final!E15</f>
        <v>0</v>
      </c>
      <c r="M21" s="229">
        <f>Final!F15</f>
        <v>0</v>
      </c>
      <c r="N21" s="228">
        <f>Final!G15</f>
        <v>0</v>
      </c>
      <c r="O21" s="170" t="s">
        <v>92</v>
      </c>
      <c r="P21" s="171">
        <f t="shared" si="3"/>
        <v>0</v>
      </c>
      <c r="Q21" s="171">
        <f t="shared" si="3"/>
        <v>0</v>
      </c>
      <c r="R21" s="171">
        <f t="shared" si="3"/>
        <v>0</v>
      </c>
      <c r="S21" s="171">
        <f t="shared" si="4"/>
        <v>0</v>
      </c>
    </row>
    <row r="22" spans="1:24" ht="13.5" thickBot="1">
      <c r="A22" s="267" t="s">
        <v>57</v>
      </c>
      <c r="B22" s="226">
        <f>SUM(B5:B21)</f>
        <v>0</v>
      </c>
      <c r="C22" s="227">
        <f t="shared" ref="C22:N22" si="5">SUM(C5:C21)</f>
        <v>0</v>
      </c>
      <c r="D22" s="227">
        <f t="shared" si="5"/>
        <v>0</v>
      </c>
      <c r="E22" s="227">
        <f t="shared" si="5"/>
        <v>0</v>
      </c>
      <c r="F22" s="227">
        <f t="shared" si="5"/>
        <v>0</v>
      </c>
      <c r="G22" s="227">
        <f t="shared" si="5"/>
        <v>0</v>
      </c>
      <c r="H22" s="227">
        <f t="shared" si="5"/>
        <v>0</v>
      </c>
      <c r="I22" s="227">
        <f t="shared" si="5"/>
        <v>0</v>
      </c>
      <c r="J22" s="227">
        <f t="shared" si="5"/>
        <v>0</v>
      </c>
      <c r="K22" s="227">
        <f t="shared" si="5"/>
        <v>0</v>
      </c>
      <c r="L22" s="227">
        <f t="shared" si="5"/>
        <v>0</v>
      </c>
      <c r="M22" s="227">
        <f t="shared" si="5"/>
        <v>0</v>
      </c>
      <c r="N22" s="227">
        <f t="shared" si="5"/>
        <v>0</v>
      </c>
      <c r="O22" s="170" t="s">
        <v>93</v>
      </c>
      <c r="P22" s="171">
        <f t="shared" si="3"/>
        <v>0</v>
      </c>
      <c r="Q22" s="171">
        <f t="shared" si="3"/>
        <v>0</v>
      </c>
      <c r="R22" s="171">
        <f t="shared" si="3"/>
        <v>0</v>
      </c>
      <c r="S22" s="171">
        <f t="shared" si="4"/>
        <v>0</v>
      </c>
    </row>
    <row r="23" spans="1:24" ht="13.15" customHeight="1" thickBot="1">
      <c r="B23" s="182"/>
      <c r="C23" s="182"/>
      <c r="D23" s="182"/>
      <c r="E23" s="182"/>
      <c r="F23" s="182"/>
      <c r="G23" s="182"/>
      <c r="H23" s="182"/>
      <c r="I23" s="182"/>
      <c r="J23" s="182"/>
      <c r="K23" s="182"/>
      <c r="L23" s="182"/>
      <c r="M23" s="182"/>
      <c r="N23" s="182"/>
      <c r="O23" s="170" t="s">
        <v>56</v>
      </c>
      <c r="P23" s="174">
        <f t="shared" si="3"/>
        <v>0</v>
      </c>
      <c r="Q23" s="174">
        <f t="shared" si="3"/>
        <v>0</v>
      </c>
      <c r="R23" s="174">
        <f t="shared" si="3"/>
        <v>0</v>
      </c>
      <c r="S23" s="174">
        <f t="shared" si="4"/>
        <v>0</v>
      </c>
    </row>
    <row r="24" spans="1:24" ht="14.45" customHeight="1" thickTop="1" thickBot="1">
      <c r="B24" s="230"/>
      <c r="C24" s="230"/>
      <c r="D24" s="230"/>
      <c r="E24" s="230"/>
      <c r="F24" s="230"/>
      <c r="G24" s="230"/>
      <c r="I24" s="230"/>
      <c r="J24" s="230"/>
      <c r="K24" s="230"/>
      <c r="L24" s="230"/>
      <c r="M24" s="230"/>
      <c r="N24" s="230"/>
      <c r="P24" s="176">
        <f t="shared" si="3"/>
        <v>0</v>
      </c>
      <c r="Q24" s="176">
        <f t="shared" si="3"/>
        <v>0</v>
      </c>
      <c r="R24" s="176">
        <f t="shared" si="3"/>
        <v>0</v>
      </c>
      <c r="S24" s="176">
        <f t="shared" si="4"/>
        <v>0</v>
      </c>
      <c r="T24" s="169" t="s">
        <v>66</v>
      </c>
    </row>
    <row r="25" spans="1:24" ht="15.6" customHeight="1" thickTop="1" thickBot="1">
      <c r="A25" s="265">
        <v>65586</v>
      </c>
      <c r="H25" s="264" t="s">
        <v>81</v>
      </c>
    </row>
    <row r="26" spans="1:24" ht="13.5" thickBot="1">
      <c r="A26" s="265" t="s">
        <v>58</v>
      </c>
      <c r="B26" s="255" t="s">
        <v>71</v>
      </c>
      <c r="C26" s="231" t="s">
        <v>72</v>
      </c>
      <c r="D26" s="231" t="s">
        <v>109</v>
      </c>
      <c r="E26" s="232" t="s">
        <v>73</v>
      </c>
      <c r="H26" s="269" t="s">
        <v>59</v>
      </c>
      <c r="I26" s="252" t="s">
        <v>71</v>
      </c>
      <c r="J26" s="233" t="s">
        <v>72</v>
      </c>
      <c r="K26" s="233" t="s">
        <v>109</v>
      </c>
      <c r="L26" s="234" t="s">
        <v>73</v>
      </c>
      <c r="R26" s="169" t="s">
        <v>75</v>
      </c>
      <c r="S26" s="180">
        <f>SUM(P24:S24)</f>
        <v>0</v>
      </c>
    </row>
    <row r="27" spans="1:24">
      <c r="A27" s="260" t="s">
        <v>42</v>
      </c>
      <c r="B27" s="256">
        <f>Jan!E21</f>
        <v>0</v>
      </c>
      <c r="C27" s="236">
        <f>Jan!F21</f>
        <v>0</v>
      </c>
      <c r="D27" s="236">
        <f>Jan!G21</f>
        <v>0</v>
      </c>
      <c r="E27" s="237">
        <f>Jan!H21</f>
        <v>0</v>
      </c>
      <c r="H27" s="262" t="s">
        <v>42</v>
      </c>
      <c r="I27" s="253">
        <f>Jan!E23</f>
        <v>0</v>
      </c>
      <c r="J27" s="251">
        <f>Jan!F23</f>
        <v>0</v>
      </c>
      <c r="K27" s="251">
        <f>Jan!G23</f>
        <v>0</v>
      </c>
      <c r="L27" s="238">
        <f>Jan!H23</f>
        <v>0</v>
      </c>
      <c r="R27" s="169" t="s">
        <v>67</v>
      </c>
      <c r="S27" s="181">
        <f>'Bdg Chk'!D15</f>
        <v>0</v>
      </c>
    </row>
    <row r="28" spans="1:24">
      <c r="A28" s="260" t="s">
        <v>43</v>
      </c>
      <c r="B28" s="257">
        <f>Feb!E21</f>
        <v>0</v>
      </c>
      <c r="C28" s="239">
        <f>Feb!F21</f>
        <v>0</v>
      </c>
      <c r="D28" s="239">
        <f>Feb!G21</f>
        <v>0</v>
      </c>
      <c r="E28" s="240">
        <f>Feb!H21</f>
        <v>0</v>
      </c>
      <c r="H28" s="262" t="s">
        <v>43</v>
      </c>
      <c r="I28" s="251">
        <f>Feb!E23</f>
        <v>0</v>
      </c>
      <c r="J28" s="251">
        <f>Feb!F23</f>
        <v>0</v>
      </c>
      <c r="K28" s="251">
        <f>Feb!G23</f>
        <v>0</v>
      </c>
      <c r="L28" s="241">
        <f>Feb!H23</f>
        <v>0</v>
      </c>
      <c r="R28" s="169" t="s">
        <v>68</v>
      </c>
      <c r="S28" s="180">
        <f>S26-S27</f>
        <v>0</v>
      </c>
    </row>
    <row r="29" spans="1:24">
      <c r="A29" s="260" t="s">
        <v>44</v>
      </c>
      <c r="B29" s="257">
        <f>Mar!E21</f>
        <v>0</v>
      </c>
      <c r="C29" s="239">
        <f>Mar!F21</f>
        <v>0</v>
      </c>
      <c r="D29" s="239">
        <f>Mar!G21</f>
        <v>0</v>
      </c>
      <c r="E29" s="240">
        <f>Mar!H21</f>
        <v>0</v>
      </c>
      <c r="H29" s="262" t="s">
        <v>44</v>
      </c>
      <c r="I29" s="251">
        <f>Mar!E23</f>
        <v>0</v>
      </c>
      <c r="J29" s="251">
        <f>Mar!F23</f>
        <v>0</v>
      </c>
      <c r="K29" s="251">
        <f>Mar!G23</f>
        <v>0</v>
      </c>
      <c r="L29" s="241">
        <f>Mar!H23</f>
        <v>0</v>
      </c>
    </row>
    <row r="30" spans="1:24">
      <c r="A30" s="260" t="s">
        <v>45</v>
      </c>
      <c r="B30" s="257">
        <f>Apr!E21</f>
        <v>0</v>
      </c>
      <c r="C30" s="239">
        <f>Apr!F21</f>
        <v>0</v>
      </c>
      <c r="D30" s="239">
        <f>Apr!G21</f>
        <v>0</v>
      </c>
      <c r="E30" s="240">
        <f>Apr!H21</f>
        <v>0</v>
      </c>
      <c r="H30" s="262" t="s">
        <v>45</v>
      </c>
      <c r="I30" s="251">
        <f>Apr!E23</f>
        <v>0</v>
      </c>
      <c r="J30" s="251">
        <f>Apr!F23</f>
        <v>0</v>
      </c>
      <c r="K30" s="251">
        <f>Apr!G23</f>
        <v>0</v>
      </c>
      <c r="L30" s="241">
        <f>Apr!H23</f>
        <v>0</v>
      </c>
    </row>
    <row r="31" spans="1:24" ht="13.5" thickBot="1">
      <c r="A31" s="260" t="s">
        <v>46</v>
      </c>
      <c r="B31" s="257">
        <f>May!E21</f>
        <v>0</v>
      </c>
      <c r="C31" s="239">
        <f>May!F21</f>
        <v>0</v>
      </c>
      <c r="D31" s="239">
        <f>May!G21</f>
        <v>0</v>
      </c>
      <c r="E31" s="240">
        <f>May!H21</f>
        <v>0</v>
      </c>
      <c r="H31" s="262" t="s">
        <v>46</v>
      </c>
      <c r="I31" s="251">
        <f>May!E23</f>
        <v>0</v>
      </c>
      <c r="J31" s="251">
        <f>May!F23</f>
        <v>0</v>
      </c>
      <c r="K31" s="251">
        <f>May!G23</f>
        <v>0</v>
      </c>
      <c r="L31" s="241">
        <f>May!H23</f>
        <v>0</v>
      </c>
    </row>
    <row r="32" spans="1:24" ht="15.75" thickBot="1">
      <c r="A32" s="260" t="s">
        <v>47</v>
      </c>
      <c r="B32" s="257">
        <f>Jun!E21</f>
        <v>0</v>
      </c>
      <c r="C32" s="239">
        <f>Jun!F21</f>
        <v>0</v>
      </c>
      <c r="D32" s="239">
        <f>Jun!G21</f>
        <v>0</v>
      </c>
      <c r="E32" s="240">
        <f>Jun!H21</f>
        <v>0</v>
      </c>
      <c r="H32" s="262" t="s">
        <v>47</v>
      </c>
      <c r="I32" s="251">
        <f>Jun!E23</f>
        <v>0</v>
      </c>
      <c r="J32" s="251">
        <f>Jun!F23</f>
        <v>0</v>
      </c>
      <c r="K32" s="251">
        <f>Jun!G23</f>
        <v>0</v>
      </c>
      <c r="L32" s="241">
        <f>Jun!H23</f>
        <v>0</v>
      </c>
      <c r="O32" s="604" t="s">
        <v>135</v>
      </c>
      <c r="P32" s="605"/>
      <c r="Q32" s="605"/>
      <c r="R32" s="605"/>
      <c r="S32" s="605"/>
      <c r="T32" s="605"/>
      <c r="U32" s="605"/>
      <c r="V32" s="605"/>
      <c r="W32" s="605"/>
      <c r="X32" s="606"/>
    </row>
    <row r="33" spans="1:30" ht="14.25" customHeight="1">
      <c r="A33" s="260" t="s">
        <v>48</v>
      </c>
      <c r="B33" s="257">
        <f>Jul!E21</f>
        <v>0</v>
      </c>
      <c r="C33" s="239">
        <f>Jul!F21</f>
        <v>0</v>
      </c>
      <c r="D33" s="239">
        <f>Jul!G21</f>
        <v>0</v>
      </c>
      <c r="E33" s="240">
        <f>Jul!H21</f>
        <v>0</v>
      </c>
      <c r="H33" s="262" t="s">
        <v>48</v>
      </c>
      <c r="I33" s="251">
        <f>Jul!E23</f>
        <v>0</v>
      </c>
      <c r="J33" s="251">
        <f>Jul!F23</f>
        <v>0</v>
      </c>
      <c r="K33" s="251">
        <f>Jul!G23</f>
        <v>0</v>
      </c>
      <c r="L33" s="241">
        <f>Jul!H23</f>
        <v>0</v>
      </c>
      <c r="O33" s="598" t="s">
        <v>136</v>
      </c>
      <c r="P33" s="599"/>
      <c r="Q33" s="599"/>
      <c r="R33" s="599"/>
      <c r="S33" s="599"/>
      <c r="T33" s="599"/>
      <c r="U33" s="599"/>
      <c r="V33" s="599"/>
      <c r="W33" s="599"/>
      <c r="X33" s="600"/>
    </row>
    <row r="34" spans="1:30">
      <c r="A34" s="260" t="s">
        <v>49</v>
      </c>
      <c r="B34" s="257">
        <f>Aug!E21</f>
        <v>0</v>
      </c>
      <c r="C34" s="239">
        <f>Aug!F21</f>
        <v>0</v>
      </c>
      <c r="D34" s="239">
        <f>Aug!G21</f>
        <v>0</v>
      </c>
      <c r="E34" s="240">
        <f>Aug!H21</f>
        <v>0</v>
      </c>
      <c r="H34" s="262" t="s">
        <v>49</v>
      </c>
      <c r="I34" s="251">
        <f>Aug!E23</f>
        <v>0</v>
      </c>
      <c r="J34" s="251">
        <f>Aug!F23</f>
        <v>0</v>
      </c>
      <c r="K34" s="251">
        <f>Aug!G23</f>
        <v>0</v>
      </c>
      <c r="L34" s="241">
        <f>Aug!H23</f>
        <v>0</v>
      </c>
      <c r="O34" s="598"/>
      <c r="P34" s="599"/>
      <c r="Q34" s="599"/>
      <c r="R34" s="599"/>
      <c r="S34" s="599"/>
      <c r="T34" s="599"/>
      <c r="U34" s="599"/>
      <c r="V34" s="599"/>
      <c r="W34" s="599"/>
      <c r="X34" s="600"/>
    </row>
    <row r="35" spans="1:30" ht="13.5" thickBot="1">
      <c r="A35" s="260" t="s">
        <v>50</v>
      </c>
      <c r="B35" s="257">
        <f>Sep!E21</f>
        <v>0</v>
      </c>
      <c r="C35" s="239">
        <f>Sep!F21</f>
        <v>0</v>
      </c>
      <c r="D35" s="239">
        <f>Sep!G21</f>
        <v>0</v>
      </c>
      <c r="E35" s="240">
        <f>Sep!H21</f>
        <v>0</v>
      </c>
      <c r="H35" s="262" t="s">
        <v>50</v>
      </c>
      <c r="I35" s="251">
        <f>Sep!E23</f>
        <v>0</v>
      </c>
      <c r="J35" s="251">
        <f>Sep!F23</f>
        <v>0</v>
      </c>
      <c r="K35" s="251">
        <f>Sep!G23</f>
        <v>0</v>
      </c>
      <c r="L35" s="241">
        <f>Sep!H23</f>
        <v>0</v>
      </c>
      <c r="O35" s="601"/>
      <c r="P35" s="602"/>
      <c r="Q35" s="602"/>
      <c r="R35" s="602"/>
      <c r="S35" s="602"/>
      <c r="T35" s="602"/>
      <c r="U35" s="602"/>
      <c r="V35" s="602"/>
      <c r="W35" s="602"/>
      <c r="X35" s="603"/>
    </row>
    <row r="36" spans="1:30">
      <c r="A36" s="260" t="s">
        <v>51</v>
      </c>
      <c r="B36" s="257">
        <f>Oct!E21</f>
        <v>0</v>
      </c>
      <c r="C36" s="239">
        <f>Oct!F21</f>
        <v>0</v>
      </c>
      <c r="D36" s="239">
        <f>Oct!G21</f>
        <v>0</v>
      </c>
      <c r="E36" s="240">
        <f>Oct!H21</f>
        <v>0</v>
      </c>
      <c r="H36" s="262" t="s">
        <v>51</v>
      </c>
      <c r="I36" s="251">
        <f>Oct!E23</f>
        <v>0</v>
      </c>
      <c r="J36" s="251">
        <f>Oct!F23</f>
        <v>0</v>
      </c>
      <c r="K36" s="251">
        <f>Oct!G23</f>
        <v>0</v>
      </c>
      <c r="L36" s="241">
        <f>Oct!H23</f>
        <v>0</v>
      </c>
    </row>
    <row r="37" spans="1:30">
      <c r="A37" s="260" t="s">
        <v>52</v>
      </c>
      <c r="B37" s="257">
        <f>Nov!E21</f>
        <v>0</v>
      </c>
      <c r="C37" s="239">
        <f>Nov!F21</f>
        <v>0</v>
      </c>
      <c r="D37" s="239">
        <f>Nov!G21</f>
        <v>0</v>
      </c>
      <c r="E37" s="240">
        <f>Nov!H21</f>
        <v>0</v>
      </c>
      <c r="F37" s="242" t="s">
        <v>74</v>
      </c>
      <c r="H37" s="262" t="s">
        <v>52</v>
      </c>
      <c r="I37" s="251">
        <f>Nov!E23</f>
        <v>0</v>
      </c>
      <c r="J37" s="251">
        <f>Nov!F23</f>
        <v>0</v>
      </c>
      <c r="K37" s="251">
        <f>Nov!G23</f>
        <v>0</v>
      </c>
      <c r="L37" s="241">
        <f>Nov!H23</f>
        <v>0</v>
      </c>
      <c r="M37" s="178" t="s">
        <v>74</v>
      </c>
    </row>
    <row r="38" spans="1:30">
      <c r="A38" s="260" t="s">
        <v>53</v>
      </c>
      <c r="B38" s="257">
        <f>Dec!E21</f>
        <v>0</v>
      </c>
      <c r="C38" s="239">
        <f>Dec!F21</f>
        <v>0</v>
      </c>
      <c r="D38" s="239">
        <f>Dec!G21</f>
        <v>0</v>
      </c>
      <c r="E38" s="240">
        <f>Dec!H21</f>
        <v>0</v>
      </c>
      <c r="F38" s="243">
        <f>SUM(B44:E44)</f>
        <v>0</v>
      </c>
      <c r="H38" s="262" t="s">
        <v>53</v>
      </c>
      <c r="I38" s="251">
        <f>Dec!E23</f>
        <v>0</v>
      </c>
      <c r="J38" s="251">
        <f>Dec!F23</f>
        <v>0</v>
      </c>
      <c r="K38" s="251">
        <f>Dec!G23</f>
        <v>0</v>
      </c>
      <c r="L38" s="241">
        <f>Dec!H23</f>
        <v>0</v>
      </c>
      <c r="M38" s="179">
        <f>SUM(I44:L44)</f>
        <v>0</v>
      </c>
    </row>
    <row r="39" spans="1:30">
      <c r="A39" s="260" t="s">
        <v>54</v>
      </c>
      <c r="B39" s="257">
        <f>'Addl-1'!E21</f>
        <v>0</v>
      </c>
      <c r="C39" s="239">
        <f>'Addl-1'!F21</f>
        <v>0</v>
      </c>
      <c r="D39" s="239">
        <f>'Addl-1'!G21</f>
        <v>0</v>
      </c>
      <c r="E39" s="240">
        <f>'Addl-1'!H21</f>
        <v>0</v>
      </c>
      <c r="F39" s="235" t="s">
        <v>69</v>
      </c>
      <c r="H39" s="262" t="s">
        <v>54</v>
      </c>
      <c r="I39" s="251">
        <f>'Addl-1'!E23</f>
        <v>0</v>
      </c>
      <c r="J39" s="251">
        <f>'Addl-1'!F23</f>
        <v>0</v>
      </c>
      <c r="K39" s="251">
        <f>'Addl-1'!G23</f>
        <v>0</v>
      </c>
      <c r="L39" s="241">
        <f>'Addl-1'!H23</f>
        <v>0</v>
      </c>
      <c r="M39" s="177" t="s">
        <v>69</v>
      </c>
    </row>
    <row r="40" spans="1:30">
      <c r="A40" s="260" t="s">
        <v>55</v>
      </c>
      <c r="B40" s="257">
        <f>'Addl-2'!E21</f>
        <v>0</v>
      </c>
      <c r="C40" s="239">
        <f>'Addl-2'!F21</f>
        <v>0</v>
      </c>
      <c r="D40" s="239">
        <f>'Addl-2'!G21</f>
        <v>0</v>
      </c>
      <c r="E40" s="240">
        <f>'Addl-2'!H21</f>
        <v>0</v>
      </c>
      <c r="F40" s="243">
        <f>'Bdg Chk'!D21</f>
        <v>0</v>
      </c>
      <c r="H40" s="262" t="s">
        <v>55</v>
      </c>
      <c r="I40" s="251">
        <f>'Addl-2'!E23</f>
        <v>0</v>
      </c>
      <c r="J40" s="251">
        <f>'Addl-2'!F23</f>
        <v>0</v>
      </c>
      <c r="K40" s="251">
        <f>'Addl-2'!G23</f>
        <v>0</v>
      </c>
      <c r="L40" s="241">
        <f>'Addl-2'!H23</f>
        <v>0</v>
      </c>
      <c r="M40" s="179">
        <f>'Bdg Chk'!D24</f>
        <v>0</v>
      </c>
    </row>
    <row r="41" spans="1:30">
      <c r="A41" s="260" t="s">
        <v>92</v>
      </c>
      <c r="B41" s="257">
        <f>'Addl-3'!E21</f>
        <v>0</v>
      </c>
      <c r="C41" s="257">
        <f>'Addl-3'!F21</f>
        <v>0</v>
      </c>
      <c r="D41" s="257">
        <f>'Addl-3'!G21</f>
        <v>0</v>
      </c>
      <c r="E41" s="240">
        <f>'Addl-3'!H21</f>
        <v>0</v>
      </c>
      <c r="F41" s="243"/>
      <c r="H41" s="262" t="s">
        <v>92</v>
      </c>
      <c r="I41" s="251">
        <f>'Addl-3'!E23</f>
        <v>0</v>
      </c>
      <c r="J41" s="251">
        <f>'Addl-3'!F23</f>
        <v>0</v>
      </c>
      <c r="K41" s="251">
        <f>'Addl-3'!G23</f>
        <v>0</v>
      </c>
      <c r="L41" s="241">
        <f>'Addl-3'!H23</f>
        <v>0</v>
      </c>
      <c r="M41" s="179"/>
    </row>
    <row r="42" spans="1:30">
      <c r="A42" s="260" t="s">
        <v>93</v>
      </c>
      <c r="B42" s="257">
        <f>'Addl-4'!E21</f>
        <v>0</v>
      </c>
      <c r="C42" s="257">
        <f>'Addl-4'!F21</f>
        <v>0</v>
      </c>
      <c r="D42" s="257">
        <f>'Addl-4'!G21</f>
        <v>0</v>
      </c>
      <c r="E42" s="240">
        <f>'Addl-4'!H21</f>
        <v>0</v>
      </c>
      <c r="F42" s="243"/>
      <c r="H42" s="262" t="s">
        <v>93</v>
      </c>
      <c r="I42" s="251">
        <f>'Addl-4'!E23</f>
        <v>0</v>
      </c>
      <c r="J42" s="251">
        <f>'Addl-4'!F23</f>
        <v>0</v>
      </c>
      <c r="K42" s="251">
        <f>'Addl-4'!G23</f>
        <v>0</v>
      </c>
      <c r="L42" s="241">
        <f>'Addl-4'!H23</f>
        <v>0</v>
      </c>
      <c r="M42" s="179"/>
    </row>
    <row r="43" spans="1:30" ht="13.5" thickBot="1">
      <c r="A43" s="260" t="s">
        <v>56</v>
      </c>
      <c r="B43" s="258">
        <f>Final!E21</f>
        <v>0</v>
      </c>
      <c r="C43" s="244">
        <f>Final!F21</f>
        <v>0</v>
      </c>
      <c r="D43" s="244">
        <f>Final!G21</f>
        <v>0</v>
      </c>
      <c r="E43" s="245">
        <f>Final!H21</f>
        <v>0</v>
      </c>
      <c r="F43" s="235" t="s">
        <v>70</v>
      </c>
      <c r="H43" s="262" t="s">
        <v>56</v>
      </c>
      <c r="I43" s="251">
        <f>Final!E23</f>
        <v>0</v>
      </c>
      <c r="J43" s="251">
        <f>Final!F23</f>
        <v>0</v>
      </c>
      <c r="K43" s="251">
        <f>Final!G23</f>
        <v>0</v>
      </c>
      <c r="L43" s="241">
        <f>Final!H23</f>
        <v>0</v>
      </c>
      <c r="M43" s="177" t="s">
        <v>70</v>
      </c>
    </row>
    <row r="44" spans="1:30" ht="13.5" thickBot="1">
      <c r="A44" s="261" t="s">
        <v>60</v>
      </c>
      <c r="B44" s="259">
        <f>SUM(B27:B43)</f>
        <v>0</v>
      </c>
      <c r="C44" s="246">
        <f t="shared" ref="C44:E44" si="6">SUM(C27:C43)</f>
        <v>0</v>
      </c>
      <c r="D44" s="246">
        <f t="shared" si="6"/>
        <v>0</v>
      </c>
      <c r="E44" s="245">
        <f t="shared" si="6"/>
        <v>0</v>
      </c>
      <c r="F44" s="243">
        <f>F38-F40</f>
        <v>0</v>
      </c>
      <c r="H44" s="263" t="s">
        <v>60</v>
      </c>
      <c r="I44" s="254">
        <f>SUM(I27:I43)</f>
        <v>0</v>
      </c>
      <c r="J44" s="247">
        <f t="shared" ref="J44:L44" si="7">SUM(J27:J43)</f>
        <v>0</v>
      </c>
      <c r="K44" s="247">
        <f t="shared" si="7"/>
        <v>0</v>
      </c>
      <c r="L44" s="248">
        <f t="shared" si="7"/>
        <v>0</v>
      </c>
      <c r="M44" s="179">
        <f>M38-M40</f>
        <v>0</v>
      </c>
    </row>
    <row r="45" spans="1:30" ht="14.45" customHeight="1"/>
    <row r="46" spans="1:30" ht="14.45" customHeight="1" thickBot="1">
      <c r="A46" s="249"/>
      <c r="B46" s="249"/>
      <c r="C46" s="249"/>
      <c r="D46" s="249"/>
      <c r="E46" s="249"/>
      <c r="H46" s="249"/>
      <c r="I46" s="249"/>
      <c r="J46" s="249"/>
      <c r="K46" s="249"/>
      <c r="L46" s="249"/>
    </row>
    <row r="47" spans="1:30" ht="12.6" customHeight="1" thickBot="1">
      <c r="A47" s="270">
        <v>65580</v>
      </c>
      <c r="F47" s="287">
        <v>65587</v>
      </c>
      <c r="K47" s="316">
        <v>65589</v>
      </c>
      <c r="P47" s="318">
        <v>65588</v>
      </c>
      <c r="U47" s="333" t="s">
        <v>91</v>
      </c>
      <c r="Z47" s="360" t="s">
        <v>97</v>
      </c>
    </row>
    <row r="48" spans="1:30" ht="13.5" thickBot="1">
      <c r="A48" s="271" t="s">
        <v>78</v>
      </c>
      <c r="B48" s="273" t="s">
        <v>38</v>
      </c>
      <c r="C48" s="274" t="s">
        <v>39</v>
      </c>
      <c r="D48" s="274" t="s">
        <v>40</v>
      </c>
      <c r="E48" s="274" t="s">
        <v>41</v>
      </c>
      <c r="F48" s="288" t="s">
        <v>76</v>
      </c>
      <c r="G48" s="290" t="s">
        <v>38</v>
      </c>
      <c r="H48" s="290" t="s">
        <v>39</v>
      </c>
      <c r="I48" s="290" t="s">
        <v>40</v>
      </c>
      <c r="J48" s="290" t="s">
        <v>41</v>
      </c>
      <c r="K48" s="301" t="s">
        <v>86</v>
      </c>
      <c r="L48" s="303" t="s">
        <v>38</v>
      </c>
      <c r="M48" s="303" t="s">
        <v>39</v>
      </c>
      <c r="N48" s="303" t="s">
        <v>40</v>
      </c>
      <c r="O48" s="304" t="s">
        <v>41</v>
      </c>
      <c r="P48" s="319" t="s">
        <v>87</v>
      </c>
      <c r="Q48" s="322" t="s">
        <v>38</v>
      </c>
      <c r="R48" s="322" t="s">
        <v>39</v>
      </c>
      <c r="S48" s="322" t="s">
        <v>40</v>
      </c>
      <c r="T48" s="323" t="s">
        <v>41</v>
      </c>
      <c r="U48" s="334" t="s">
        <v>96</v>
      </c>
      <c r="V48" s="337" t="s">
        <v>38</v>
      </c>
      <c r="W48" s="337" t="s">
        <v>39</v>
      </c>
      <c r="X48" s="337" t="s">
        <v>40</v>
      </c>
      <c r="Y48" s="338" t="s">
        <v>41</v>
      </c>
      <c r="Z48" s="361" t="s">
        <v>1</v>
      </c>
      <c r="AA48" s="363" t="s">
        <v>38</v>
      </c>
      <c r="AB48" s="363" t="s">
        <v>39</v>
      </c>
      <c r="AC48" s="363" t="s">
        <v>40</v>
      </c>
      <c r="AD48" s="364" t="s">
        <v>41</v>
      </c>
    </row>
    <row r="49" spans="1:30">
      <c r="A49" s="272" t="s">
        <v>42</v>
      </c>
      <c r="B49" s="275">
        <f>Jan!E22</f>
        <v>0</v>
      </c>
      <c r="C49" s="276">
        <f>Jan!F22</f>
        <v>0</v>
      </c>
      <c r="D49" s="276">
        <f>Jan!G22</f>
        <v>0</v>
      </c>
      <c r="E49" s="277">
        <f>Jan!H22</f>
        <v>0</v>
      </c>
      <c r="F49" s="289" t="s">
        <v>42</v>
      </c>
      <c r="G49" s="291">
        <f>Jan!E24</f>
        <v>0</v>
      </c>
      <c r="H49" s="292">
        <f>Jan!F24</f>
        <v>0</v>
      </c>
      <c r="I49" s="292">
        <f>Jan!G24</f>
        <v>0</v>
      </c>
      <c r="J49" s="293">
        <f>Jan!H24</f>
        <v>0</v>
      </c>
      <c r="K49" s="302" t="s">
        <v>42</v>
      </c>
      <c r="L49" s="305">
        <f>Jan!E25</f>
        <v>0</v>
      </c>
      <c r="M49" s="306">
        <f>Jan!F25</f>
        <v>0</v>
      </c>
      <c r="N49" s="373">
        <f>Jan!G25</f>
        <v>0</v>
      </c>
      <c r="O49" s="306">
        <f>Jan!H25</f>
        <v>0</v>
      </c>
      <c r="P49" s="320" t="s">
        <v>42</v>
      </c>
      <c r="Q49" s="324">
        <f>Jan!E26</f>
        <v>0</v>
      </c>
      <c r="R49" s="325">
        <f>Jan!F26</f>
        <v>0</v>
      </c>
      <c r="S49" s="376">
        <f>Jan!G26</f>
        <v>0</v>
      </c>
      <c r="T49" s="325">
        <f>Jan!H26</f>
        <v>0</v>
      </c>
      <c r="U49" s="335" t="s">
        <v>42</v>
      </c>
      <c r="V49" s="339">
        <f>Jan!E27</f>
        <v>0</v>
      </c>
      <c r="W49" s="378">
        <f>Jan!F27</f>
        <v>0</v>
      </c>
      <c r="X49" s="378">
        <f>Jan!G27</f>
        <v>0</v>
      </c>
      <c r="Y49" s="387">
        <f>Jan!H27</f>
        <v>0</v>
      </c>
      <c r="Z49" s="381" t="s">
        <v>42</v>
      </c>
      <c r="AA49" s="365">
        <f>Jan!E28</f>
        <v>0</v>
      </c>
      <c r="AB49" s="382">
        <f>Jan!F28</f>
        <v>0</v>
      </c>
      <c r="AC49" s="382">
        <f>Jan!G28</f>
        <v>0</v>
      </c>
      <c r="AD49" s="385">
        <f>Jan!H28</f>
        <v>0</v>
      </c>
    </row>
    <row r="50" spans="1:30">
      <c r="A50" s="272" t="s">
        <v>43</v>
      </c>
      <c r="B50" s="278">
        <f>Feb!E22</f>
        <v>0</v>
      </c>
      <c r="C50" s="279">
        <f>Feb!F22</f>
        <v>0</v>
      </c>
      <c r="D50" s="279">
        <f>Feb!G22</f>
        <v>0</v>
      </c>
      <c r="E50" s="280">
        <f>Feb!H22</f>
        <v>0</v>
      </c>
      <c r="F50" s="289" t="s">
        <v>43</v>
      </c>
      <c r="G50" s="294">
        <f>Feb!E24</f>
        <v>0</v>
      </c>
      <c r="H50" s="295">
        <f>Feb!F24</f>
        <v>0</v>
      </c>
      <c r="I50" s="295">
        <f>Feb!G24</f>
        <v>0</v>
      </c>
      <c r="J50" s="296">
        <f>Feb!H24</f>
        <v>0</v>
      </c>
      <c r="K50" s="302" t="s">
        <v>43</v>
      </c>
      <c r="L50" s="307">
        <f>Feb!E25</f>
        <v>0</v>
      </c>
      <c r="M50" s="308">
        <f>Feb!F25</f>
        <v>0</v>
      </c>
      <c r="N50" s="372">
        <f>Feb!G25</f>
        <v>0</v>
      </c>
      <c r="O50" s="308">
        <f>Feb!H25</f>
        <v>0</v>
      </c>
      <c r="P50" s="320" t="s">
        <v>43</v>
      </c>
      <c r="Q50" s="326">
        <f>Feb!E26</f>
        <v>0</v>
      </c>
      <c r="R50" s="327">
        <f>Feb!F26</f>
        <v>0</v>
      </c>
      <c r="S50" s="375">
        <f>Feb!G26</f>
        <v>0</v>
      </c>
      <c r="T50" s="327">
        <f>Feb!H26</f>
        <v>0</v>
      </c>
      <c r="U50" s="335" t="s">
        <v>43</v>
      </c>
      <c r="V50" s="340">
        <f>Feb!E27</f>
        <v>0</v>
      </c>
      <c r="W50" s="379">
        <f>Feb!F27</f>
        <v>0</v>
      </c>
      <c r="X50" s="379">
        <f>Feb!G27</f>
        <v>0</v>
      </c>
      <c r="Y50" s="388">
        <f>Feb!H27</f>
        <v>0</v>
      </c>
      <c r="Z50" s="381" t="s">
        <v>43</v>
      </c>
      <c r="AA50" s="366">
        <f>Feb!E28</f>
        <v>0</v>
      </c>
      <c r="AB50" s="383">
        <f>Feb!F28</f>
        <v>0</v>
      </c>
      <c r="AC50" s="383">
        <f>Feb!G28</f>
        <v>0</v>
      </c>
      <c r="AD50" s="386">
        <f>Feb!H28</f>
        <v>0</v>
      </c>
    </row>
    <row r="51" spans="1:30">
      <c r="A51" s="272" t="s">
        <v>44</v>
      </c>
      <c r="B51" s="278">
        <f>Mar!E22</f>
        <v>0</v>
      </c>
      <c r="C51" s="279">
        <f>Mar!F22</f>
        <v>0</v>
      </c>
      <c r="D51" s="279">
        <f>Mar!G22</f>
        <v>0</v>
      </c>
      <c r="E51" s="280">
        <f>Mar!H22</f>
        <v>0</v>
      </c>
      <c r="F51" s="289" t="s">
        <v>44</v>
      </c>
      <c r="G51" s="294">
        <f>Mar!E24</f>
        <v>0</v>
      </c>
      <c r="H51" s="294">
        <f>Mar!F24</f>
        <v>0</v>
      </c>
      <c r="I51" s="294">
        <f>Mar!G24</f>
        <v>0</v>
      </c>
      <c r="J51" s="294">
        <f>Mar!H24</f>
        <v>0</v>
      </c>
      <c r="K51" s="302" t="s">
        <v>44</v>
      </c>
      <c r="L51" s="307">
        <f>Mar!E25</f>
        <v>0</v>
      </c>
      <c r="M51" s="308">
        <f>Mar!F25</f>
        <v>0</v>
      </c>
      <c r="N51" s="372">
        <f>Mar!G25</f>
        <v>0</v>
      </c>
      <c r="O51" s="308">
        <f>Mar!H25</f>
        <v>0</v>
      </c>
      <c r="P51" s="320" t="s">
        <v>44</v>
      </c>
      <c r="Q51" s="326">
        <f>Mar!E26</f>
        <v>0</v>
      </c>
      <c r="R51" s="327">
        <f>Mar!F26</f>
        <v>0</v>
      </c>
      <c r="S51" s="375">
        <f>Mar!G26</f>
        <v>0</v>
      </c>
      <c r="T51" s="327">
        <f>Mar!H26</f>
        <v>0</v>
      </c>
      <c r="U51" s="335" t="s">
        <v>44</v>
      </c>
      <c r="V51" s="340">
        <f>Mar!E27</f>
        <v>0</v>
      </c>
      <c r="W51" s="379">
        <f>Mar!F27</f>
        <v>0</v>
      </c>
      <c r="X51" s="379">
        <f>Mar!G27</f>
        <v>0</v>
      </c>
      <c r="Y51" s="388">
        <f>Mar!H27</f>
        <v>0</v>
      </c>
      <c r="Z51" s="381" t="s">
        <v>44</v>
      </c>
      <c r="AA51" s="366">
        <f>Mar!E28</f>
        <v>0</v>
      </c>
      <c r="AB51" s="383">
        <f>Mar!K28</f>
        <v>0</v>
      </c>
      <c r="AC51" s="383">
        <f>Mar!L28</f>
        <v>0</v>
      </c>
      <c r="AD51" s="386">
        <f>Mar!M28</f>
        <v>0</v>
      </c>
    </row>
    <row r="52" spans="1:30">
      <c r="A52" s="272" t="s">
        <v>45</v>
      </c>
      <c r="B52" s="278">
        <f>Apr!E22</f>
        <v>0</v>
      </c>
      <c r="C52" s="279">
        <f>Apr!F22</f>
        <v>0</v>
      </c>
      <c r="D52" s="279">
        <f>Apr!G22</f>
        <v>0</v>
      </c>
      <c r="E52" s="280">
        <f>Apr!H22</f>
        <v>0</v>
      </c>
      <c r="F52" s="289" t="s">
        <v>45</v>
      </c>
      <c r="G52" s="294">
        <f>Apr!E24</f>
        <v>0</v>
      </c>
      <c r="H52" s="295">
        <f>Apr!F24</f>
        <v>0</v>
      </c>
      <c r="I52" s="295">
        <f>Apr!G24</f>
        <v>0</v>
      </c>
      <c r="J52" s="296">
        <f>Apr!H24</f>
        <v>0</v>
      </c>
      <c r="K52" s="302" t="s">
        <v>45</v>
      </c>
      <c r="L52" s="307">
        <f>Apr!E25</f>
        <v>0</v>
      </c>
      <c r="M52" s="308">
        <f>Apr!F25</f>
        <v>0</v>
      </c>
      <c r="N52" s="372">
        <f>Apr!G25</f>
        <v>0</v>
      </c>
      <c r="O52" s="308">
        <f>Apr!H25</f>
        <v>0</v>
      </c>
      <c r="P52" s="320" t="s">
        <v>45</v>
      </c>
      <c r="Q52" s="326">
        <f>Apr!E26</f>
        <v>0</v>
      </c>
      <c r="R52" s="327">
        <f>Apr!F26</f>
        <v>0</v>
      </c>
      <c r="S52" s="375">
        <f>Apr!G26</f>
        <v>0</v>
      </c>
      <c r="T52" s="327">
        <f>Apr!H26</f>
        <v>0</v>
      </c>
      <c r="U52" s="335" t="s">
        <v>45</v>
      </c>
      <c r="V52" s="340">
        <f>Apr!E27</f>
        <v>0</v>
      </c>
      <c r="W52" s="379">
        <f>Apr!F27</f>
        <v>0</v>
      </c>
      <c r="X52" s="379">
        <f>Apr!G27</f>
        <v>0</v>
      </c>
      <c r="Y52" s="388">
        <f>Apr!H27</f>
        <v>0</v>
      </c>
      <c r="Z52" s="381" t="s">
        <v>45</v>
      </c>
      <c r="AA52" s="366">
        <f>Apr!E28</f>
        <v>0</v>
      </c>
      <c r="AB52" s="383">
        <f>Apr!F28</f>
        <v>0</v>
      </c>
      <c r="AC52" s="383">
        <f>Apr!G28</f>
        <v>0</v>
      </c>
      <c r="AD52" s="386">
        <f>Apr!H28</f>
        <v>0</v>
      </c>
    </row>
    <row r="53" spans="1:30">
      <c r="A53" s="272" t="s">
        <v>46</v>
      </c>
      <c r="B53" s="278">
        <f>May!E22</f>
        <v>0</v>
      </c>
      <c r="C53" s="279">
        <f>May!F22</f>
        <v>0</v>
      </c>
      <c r="D53" s="279">
        <f>May!G22</f>
        <v>0</v>
      </c>
      <c r="E53" s="280">
        <f>May!H22</f>
        <v>0</v>
      </c>
      <c r="F53" s="289" t="s">
        <v>46</v>
      </c>
      <c r="G53" s="294">
        <f>May!E24</f>
        <v>0</v>
      </c>
      <c r="H53" s="295">
        <f>May!F24</f>
        <v>0</v>
      </c>
      <c r="I53" s="295">
        <f>May!G24</f>
        <v>0</v>
      </c>
      <c r="J53" s="296">
        <f>May!H24</f>
        <v>0</v>
      </c>
      <c r="K53" s="302" t="s">
        <v>46</v>
      </c>
      <c r="L53" s="307">
        <f>May!E25</f>
        <v>0</v>
      </c>
      <c r="M53" s="308">
        <f>May!F25</f>
        <v>0</v>
      </c>
      <c r="N53" s="372">
        <f>May!G25</f>
        <v>0</v>
      </c>
      <c r="O53" s="308">
        <f>May!H25</f>
        <v>0</v>
      </c>
      <c r="P53" s="320" t="s">
        <v>46</v>
      </c>
      <c r="Q53" s="326">
        <f>May!E26</f>
        <v>0</v>
      </c>
      <c r="R53" s="327">
        <f>May!F26</f>
        <v>0</v>
      </c>
      <c r="S53" s="375">
        <f>May!G26</f>
        <v>0</v>
      </c>
      <c r="T53" s="327">
        <f>May!H26</f>
        <v>0</v>
      </c>
      <c r="U53" s="335" t="s">
        <v>46</v>
      </c>
      <c r="V53" s="340">
        <f>May!E27</f>
        <v>0</v>
      </c>
      <c r="W53" s="379">
        <f>May!F27</f>
        <v>0</v>
      </c>
      <c r="X53" s="379">
        <f>May!G27</f>
        <v>0</v>
      </c>
      <c r="Y53" s="388">
        <f>May!H27</f>
        <v>0</v>
      </c>
      <c r="Z53" s="381" t="s">
        <v>46</v>
      </c>
      <c r="AA53" s="366">
        <f>May!E28</f>
        <v>0</v>
      </c>
      <c r="AB53" s="383">
        <f>May!F28</f>
        <v>0</v>
      </c>
      <c r="AC53" s="383">
        <f>May!G28</f>
        <v>0</v>
      </c>
      <c r="AD53" s="386">
        <f>May!H28</f>
        <v>0</v>
      </c>
    </row>
    <row r="54" spans="1:30">
      <c r="A54" s="272" t="s">
        <v>47</v>
      </c>
      <c r="B54" s="278">
        <f>Jun!E22</f>
        <v>0</v>
      </c>
      <c r="C54" s="279">
        <f>Jun!F22</f>
        <v>0</v>
      </c>
      <c r="D54" s="279">
        <f>Jun!G22</f>
        <v>0</v>
      </c>
      <c r="E54" s="280">
        <f>Jun!H22</f>
        <v>0</v>
      </c>
      <c r="F54" s="289" t="s">
        <v>47</v>
      </c>
      <c r="G54" s="294">
        <f>Jun!E24</f>
        <v>0</v>
      </c>
      <c r="H54" s="294">
        <f>Jun!F24</f>
        <v>0</v>
      </c>
      <c r="I54" s="294">
        <f>Jun!G24</f>
        <v>0</v>
      </c>
      <c r="J54" s="294">
        <f>Jun!H24</f>
        <v>0</v>
      </c>
      <c r="K54" s="302" t="s">
        <v>47</v>
      </c>
      <c r="L54" s="307">
        <f>Jun!E25</f>
        <v>0</v>
      </c>
      <c r="M54" s="308">
        <f>Jun!F25</f>
        <v>0</v>
      </c>
      <c r="N54" s="372">
        <f>Jun!G25</f>
        <v>0</v>
      </c>
      <c r="O54" s="308">
        <f>Jun!H25</f>
        <v>0</v>
      </c>
      <c r="P54" s="320" t="s">
        <v>47</v>
      </c>
      <c r="Q54" s="326">
        <f>Jun!E26</f>
        <v>0</v>
      </c>
      <c r="R54" s="327">
        <f>Jun!F26</f>
        <v>0</v>
      </c>
      <c r="S54" s="375">
        <f>Jun!G26</f>
        <v>0</v>
      </c>
      <c r="T54" s="327">
        <f>Jun!H26</f>
        <v>0</v>
      </c>
      <c r="U54" s="335" t="s">
        <v>47</v>
      </c>
      <c r="V54" s="340">
        <f>Jun!E27</f>
        <v>0</v>
      </c>
      <c r="W54" s="379">
        <f>Jun!F27</f>
        <v>0</v>
      </c>
      <c r="X54" s="379">
        <f>Jun!G27</f>
        <v>0</v>
      </c>
      <c r="Y54" s="388">
        <f>Jun!H27</f>
        <v>0</v>
      </c>
      <c r="Z54" s="381" t="s">
        <v>47</v>
      </c>
      <c r="AA54" s="366">
        <f>Jun!E28</f>
        <v>0</v>
      </c>
      <c r="AB54" s="383">
        <f>Jun!F28</f>
        <v>0</v>
      </c>
      <c r="AC54" s="383">
        <f>Jun!G28</f>
        <v>0</v>
      </c>
      <c r="AD54" s="386">
        <f>Jun!H28</f>
        <v>0</v>
      </c>
    </row>
    <row r="55" spans="1:30">
      <c r="A55" s="272" t="s">
        <v>48</v>
      </c>
      <c r="B55" s="278">
        <f>Jul!E22</f>
        <v>0</v>
      </c>
      <c r="C55" s="279">
        <f>Jul!F22</f>
        <v>0</v>
      </c>
      <c r="D55" s="279">
        <f>Jul!G22</f>
        <v>0</v>
      </c>
      <c r="E55" s="280">
        <f>Jul!H22</f>
        <v>0</v>
      </c>
      <c r="F55" s="289" t="s">
        <v>48</v>
      </c>
      <c r="G55" s="294">
        <f>Jul!E24</f>
        <v>0</v>
      </c>
      <c r="H55" s="294">
        <f>Jul!F24</f>
        <v>0</v>
      </c>
      <c r="I55" s="294">
        <f>Jul!G24</f>
        <v>0</v>
      </c>
      <c r="J55" s="294">
        <f>Jul!H24</f>
        <v>0</v>
      </c>
      <c r="K55" s="302" t="s">
        <v>48</v>
      </c>
      <c r="L55" s="307">
        <f>Jul!E25</f>
        <v>0</v>
      </c>
      <c r="M55" s="308">
        <f>Jul!F25</f>
        <v>0</v>
      </c>
      <c r="N55" s="372">
        <f>Jul!G25</f>
        <v>0</v>
      </c>
      <c r="O55" s="308">
        <f>Jul!H25</f>
        <v>0</v>
      </c>
      <c r="P55" s="320" t="s">
        <v>48</v>
      </c>
      <c r="Q55" s="326">
        <f>Jul!E26</f>
        <v>0</v>
      </c>
      <c r="R55" s="327">
        <f>Jul!F26</f>
        <v>0</v>
      </c>
      <c r="S55" s="375">
        <f>Jul!G26</f>
        <v>0</v>
      </c>
      <c r="T55" s="327">
        <f>Jul!H26</f>
        <v>0</v>
      </c>
      <c r="U55" s="335" t="s">
        <v>48</v>
      </c>
      <c r="V55" s="340">
        <f>Jul!E27</f>
        <v>0</v>
      </c>
      <c r="W55" s="379">
        <f>Jul!F27</f>
        <v>0</v>
      </c>
      <c r="X55" s="379">
        <f>Jul!G27</f>
        <v>0</v>
      </c>
      <c r="Y55" s="388">
        <f>Jul!H27</f>
        <v>0</v>
      </c>
      <c r="Z55" s="381" t="s">
        <v>48</v>
      </c>
      <c r="AA55" s="366">
        <f>Jul!E28</f>
        <v>0</v>
      </c>
      <c r="AB55" s="383">
        <f>Jul!F28</f>
        <v>0</v>
      </c>
      <c r="AC55" s="383">
        <f>Jul!G28</f>
        <v>0</v>
      </c>
      <c r="AD55" s="386">
        <f>Jul!H28</f>
        <v>0</v>
      </c>
    </row>
    <row r="56" spans="1:30">
      <c r="A56" s="272" t="s">
        <v>49</v>
      </c>
      <c r="B56" s="278">
        <f>Aug!E22</f>
        <v>0</v>
      </c>
      <c r="C56" s="279">
        <f>Aug!F22</f>
        <v>0</v>
      </c>
      <c r="D56" s="279">
        <f>Aug!G22</f>
        <v>0</v>
      </c>
      <c r="E56" s="280">
        <f>Aug!H22</f>
        <v>0</v>
      </c>
      <c r="F56" s="289" t="s">
        <v>49</v>
      </c>
      <c r="G56" s="294">
        <f>Aug!E24</f>
        <v>0</v>
      </c>
      <c r="H56" s="294">
        <f>Aug!F24</f>
        <v>0</v>
      </c>
      <c r="I56" s="294">
        <f>Aug!G24</f>
        <v>0</v>
      </c>
      <c r="J56" s="294">
        <f>Aug!H24</f>
        <v>0</v>
      </c>
      <c r="K56" s="302" t="s">
        <v>49</v>
      </c>
      <c r="L56" s="307">
        <f>Aug!E25</f>
        <v>0</v>
      </c>
      <c r="M56" s="308">
        <f>Aug!F25</f>
        <v>0</v>
      </c>
      <c r="N56" s="372">
        <f>Aug!G25</f>
        <v>0</v>
      </c>
      <c r="O56" s="308">
        <f>Aug!H25</f>
        <v>0</v>
      </c>
      <c r="P56" s="320" t="s">
        <v>49</v>
      </c>
      <c r="Q56" s="326">
        <f>Aug!E26</f>
        <v>0</v>
      </c>
      <c r="R56" s="327">
        <f>Aug!F26</f>
        <v>0</v>
      </c>
      <c r="S56" s="375">
        <f>Aug!G26</f>
        <v>0</v>
      </c>
      <c r="T56" s="327">
        <f>Aug!H26</f>
        <v>0</v>
      </c>
      <c r="U56" s="335" t="s">
        <v>49</v>
      </c>
      <c r="V56" s="340">
        <f>Aug!E27</f>
        <v>0</v>
      </c>
      <c r="W56" s="379">
        <f>Aug!F27</f>
        <v>0</v>
      </c>
      <c r="X56" s="379">
        <f>Aug!G27</f>
        <v>0</v>
      </c>
      <c r="Y56" s="388">
        <f>Aug!H27</f>
        <v>0</v>
      </c>
      <c r="Z56" s="381" t="s">
        <v>49</v>
      </c>
      <c r="AA56" s="366">
        <f>Aug!E28</f>
        <v>0</v>
      </c>
      <c r="AB56" s="383">
        <f>Aug!F28</f>
        <v>0</v>
      </c>
      <c r="AC56" s="383">
        <f>Aug!G28</f>
        <v>0</v>
      </c>
      <c r="AD56" s="386">
        <f>Aug!H28</f>
        <v>0</v>
      </c>
    </row>
    <row r="57" spans="1:30">
      <c r="A57" s="272" t="s">
        <v>50</v>
      </c>
      <c r="B57" s="278">
        <f>Sep!E22</f>
        <v>0</v>
      </c>
      <c r="C57" s="279">
        <f>Sep!F22</f>
        <v>0</v>
      </c>
      <c r="D57" s="279">
        <f>Sep!G22</f>
        <v>0</v>
      </c>
      <c r="E57" s="280">
        <f>Sep!H22</f>
        <v>0</v>
      </c>
      <c r="F57" s="289" t="s">
        <v>50</v>
      </c>
      <c r="G57" s="294">
        <f>Sep!E24</f>
        <v>0</v>
      </c>
      <c r="H57" s="294">
        <f>Sep!F24</f>
        <v>0</v>
      </c>
      <c r="I57" s="294">
        <f>Sep!G24</f>
        <v>0</v>
      </c>
      <c r="J57" s="294">
        <f>Sep!H24</f>
        <v>0</v>
      </c>
      <c r="K57" s="302" t="s">
        <v>50</v>
      </c>
      <c r="L57" s="307">
        <f>Sep!E25</f>
        <v>0</v>
      </c>
      <c r="M57" s="308">
        <f>Sep!F25</f>
        <v>0</v>
      </c>
      <c r="N57" s="372">
        <f>Sep!G25</f>
        <v>0</v>
      </c>
      <c r="O57" s="308">
        <f>Sep!H25</f>
        <v>0</v>
      </c>
      <c r="P57" s="320" t="s">
        <v>50</v>
      </c>
      <c r="Q57" s="326">
        <f>Sep!E26</f>
        <v>0</v>
      </c>
      <c r="R57" s="327">
        <f>Sep!F26</f>
        <v>0</v>
      </c>
      <c r="S57" s="375">
        <f>Sep!G26</f>
        <v>0</v>
      </c>
      <c r="T57" s="327">
        <f>Sep!H26</f>
        <v>0</v>
      </c>
      <c r="U57" s="335" t="s">
        <v>50</v>
      </c>
      <c r="V57" s="340">
        <f>Sep!E27</f>
        <v>0</v>
      </c>
      <c r="W57" s="379">
        <f>Sep!F28</f>
        <v>0</v>
      </c>
      <c r="X57" s="379">
        <f>Sep!G27</f>
        <v>0</v>
      </c>
      <c r="Y57" s="388">
        <f>Sep!H27</f>
        <v>0</v>
      </c>
      <c r="Z57" s="381" t="s">
        <v>50</v>
      </c>
      <c r="AA57" s="366">
        <f>Sep!E28</f>
        <v>0</v>
      </c>
      <c r="AB57" s="383">
        <f>Sep!F28</f>
        <v>0</v>
      </c>
      <c r="AC57" s="383">
        <f>Sep!G28</f>
        <v>0</v>
      </c>
      <c r="AD57" s="386">
        <f>Sep!H28</f>
        <v>0</v>
      </c>
    </row>
    <row r="58" spans="1:30">
      <c r="A58" s="272" t="s">
        <v>51</v>
      </c>
      <c r="B58" s="278">
        <f>Oct!E22</f>
        <v>0</v>
      </c>
      <c r="C58" s="279">
        <f>Oct!F22</f>
        <v>0</v>
      </c>
      <c r="D58" s="279">
        <f>Oct!G22</f>
        <v>0</v>
      </c>
      <c r="E58" s="280">
        <f>Oct!H22</f>
        <v>0</v>
      </c>
      <c r="F58" s="289" t="s">
        <v>51</v>
      </c>
      <c r="G58" s="294">
        <f>Oct!E24</f>
        <v>0</v>
      </c>
      <c r="H58" s="294">
        <f>Oct!F24</f>
        <v>0</v>
      </c>
      <c r="I58" s="294">
        <f>Oct!G24</f>
        <v>0</v>
      </c>
      <c r="J58" s="294">
        <f>Oct!H24</f>
        <v>0</v>
      </c>
      <c r="K58" s="302" t="s">
        <v>51</v>
      </c>
      <c r="L58" s="307">
        <f>Oct!E25</f>
        <v>0</v>
      </c>
      <c r="M58" s="308">
        <f>Oct!F25</f>
        <v>0</v>
      </c>
      <c r="N58" s="372">
        <f>Oct!G25</f>
        <v>0</v>
      </c>
      <c r="O58" s="308">
        <f>Oct!H25</f>
        <v>0</v>
      </c>
      <c r="P58" s="320" t="s">
        <v>51</v>
      </c>
      <c r="Q58" s="326">
        <f>Oct!E26</f>
        <v>0</v>
      </c>
      <c r="R58" s="327">
        <f>Oct!F26</f>
        <v>0</v>
      </c>
      <c r="S58" s="375">
        <f>Oct!G26</f>
        <v>0</v>
      </c>
      <c r="T58" s="327">
        <f>Oct!H26</f>
        <v>0</v>
      </c>
      <c r="U58" s="335" t="s">
        <v>51</v>
      </c>
      <c r="V58" s="340">
        <f>Oct!E27</f>
        <v>0</v>
      </c>
      <c r="W58" s="379">
        <f>Oct!F27</f>
        <v>0</v>
      </c>
      <c r="X58" s="379">
        <f>Oct!G27</f>
        <v>0</v>
      </c>
      <c r="Y58" s="388">
        <f>Oct!H27</f>
        <v>0</v>
      </c>
      <c r="Z58" s="381" t="s">
        <v>51</v>
      </c>
      <c r="AA58" s="366">
        <f>Oct!E28</f>
        <v>0</v>
      </c>
      <c r="AB58" s="383">
        <f>Oct!F28</f>
        <v>0</v>
      </c>
      <c r="AC58" s="383">
        <f>Oct!G28</f>
        <v>0</v>
      </c>
      <c r="AD58" s="386">
        <f>Oct!H28</f>
        <v>0</v>
      </c>
    </row>
    <row r="59" spans="1:30">
      <c r="A59" s="272" t="s">
        <v>52</v>
      </c>
      <c r="B59" s="278">
        <f>Nov!E22</f>
        <v>0</v>
      </c>
      <c r="C59" s="279">
        <f>Nov!F22</f>
        <v>0</v>
      </c>
      <c r="D59" s="279">
        <f>Nov!G22</f>
        <v>0</v>
      </c>
      <c r="E59" s="280">
        <f>Nov!H22</f>
        <v>0</v>
      </c>
      <c r="F59" s="289" t="s">
        <v>52</v>
      </c>
      <c r="G59" s="294">
        <f>Nov!E24</f>
        <v>0</v>
      </c>
      <c r="H59" s="294">
        <f>Nov!F24</f>
        <v>0</v>
      </c>
      <c r="I59" s="294">
        <f>Nov!G24</f>
        <v>0</v>
      </c>
      <c r="J59" s="294">
        <f>Nov!H24</f>
        <v>0</v>
      </c>
      <c r="K59" s="302" t="s">
        <v>52</v>
      </c>
      <c r="L59" s="307">
        <f>Nov!E25</f>
        <v>0</v>
      </c>
      <c r="M59" s="308">
        <f>Nov!F25</f>
        <v>0</v>
      </c>
      <c r="N59" s="372">
        <f>Nov!G25</f>
        <v>0</v>
      </c>
      <c r="O59" s="308">
        <f>Nov!H25</f>
        <v>0</v>
      </c>
      <c r="P59" s="320" t="s">
        <v>52</v>
      </c>
      <c r="Q59" s="326">
        <f>Nov!E26</f>
        <v>0</v>
      </c>
      <c r="R59" s="327">
        <f>Nov!F26</f>
        <v>0</v>
      </c>
      <c r="S59" s="375">
        <f>Nov!G26</f>
        <v>0</v>
      </c>
      <c r="T59" s="327">
        <f>Nov!H26</f>
        <v>0</v>
      </c>
      <c r="U59" s="335" t="s">
        <v>52</v>
      </c>
      <c r="V59" s="340">
        <f>Nov!E27</f>
        <v>0</v>
      </c>
      <c r="W59" s="379">
        <f>Nov!F27</f>
        <v>0</v>
      </c>
      <c r="X59" s="379">
        <f>Nov!G27</f>
        <v>0</v>
      </c>
      <c r="Y59" s="388">
        <f>Nov!H27</f>
        <v>0</v>
      </c>
      <c r="Z59" s="381" t="s">
        <v>52</v>
      </c>
      <c r="AA59" s="366">
        <f>Nov!E28</f>
        <v>0</v>
      </c>
      <c r="AB59" s="383">
        <f>Nov!F28</f>
        <v>0</v>
      </c>
      <c r="AC59" s="383">
        <f>Nov!G28</f>
        <v>0</v>
      </c>
      <c r="AD59" s="386">
        <f>Nov!H28</f>
        <v>0</v>
      </c>
    </row>
    <row r="60" spans="1:30">
      <c r="A60" s="272" t="s">
        <v>53</v>
      </c>
      <c r="B60" s="278">
        <f>Dec!E22</f>
        <v>0</v>
      </c>
      <c r="C60" s="279">
        <f>Dec!F22</f>
        <v>0</v>
      </c>
      <c r="D60" s="279">
        <f>Dec!G22</f>
        <v>0</v>
      </c>
      <c r="E60" s="280">
        <f>Dec!H22</f>
        <v>0</v>
      </c>
      <c r="F60" s="289" t="s">
        <v>53</v>
      </c>
      <c r="G60" s="294">
        <f>Dec!E24</f>
        <v>0</v>
      </c>
      <c r="H60" s="294">
        <f>Dec!F24</f>
        <v>0</v>
      </c>
      <c r="I60" s="294">
        <f>Dec!G24</f>
        <v>0</v>
      </c>
      <c r="J60" s="294">
        <f>Dec!H24</f>
        <v>0</v>
      </c>
      <c r="K60" s="302" t="s">
        <v>53</v>
      </c>
      <c r="L60" s="307">
        <f>Dec!E25</f>
        <v>0</v>
      </c>
      <c r="M60" s="308">
        <f>Dec!F25</f>
        <v>0</v>
      </c>
      <c r="N60" s="372">
        <f>Dec!G25</f>
        <v>0</v>
      </c>
      <c r="O60" s="308">
        <f>Dec!H25</f>
        <v>0</v>
      </c>
      <c r="P60" s="320" t="s">
        <v>53</v>
      </c>
      <c r="Q60" s="326">
        <f>Dec!E26</f>
        <v>0</v>
      </c>
      <c r="R60" s="327">
        <f>Dec!F26</f>
        <v>0</v>
      </c>
      <c r="S60" s="375">
        <f>Dec!G26</f>
        <v>0</v>
      </c>
      <c r="T60" s="327">
        <f>Dec!H26</f>
        <v>0</v>
      </c>
      <c r="U60" s="335" t="s">
        <v>53</v>
      </c>
      <c r="V60" s="340">
        <f>Dec!E27</f>
        <v>0</v>
      </c>
      <c r="W60" s="379">
        <f>Dec!F27</f>
        <v>0</v>
      </c>
      <c r="X60" s="379">
        <f>Dec!G27</f>
        <v>0</v>
      </c>
      <c r="Y60" s="388">
        <f>Dec!H27</f>
        <v>0</v>
      </c>
      <c r="Z60" s="381" t="s">
        <v>53</v>
      </c>
      <c r="AA60" s="366">
        <f>Dec!E28</f>
        <v>0</v>
      </c>
      <c r="AB60" s="383">
        <f>Dec!F28</f>
        <v>0</v>
      </c>
      <c r="AC60" s="383">
        <f>Dec!G28</f>
        <v>0</v>
      </c>
      <c r="AD60" s="386">
        <f>Dec!H28</f>
        <v>0</v>
      </c>
    </row>
    <row r="61" spans="1:30">
      <c r="A61" s="272" t="s">
        <v>54</v>
      </c>
      <c r="B61" s="278">
        <f>'Addl-1'!E22</f>
        <v>0</v>
      </c>
      <c r="C61" s="279">
        <f>'Addl-1'!F22</f>
        <v>0</v>
      </c>
      <c r="D61" s="279">
        <f>'Addl-1'!G22</f>
        <v>0</v>
      </c>
      <c r="E61" s="280">
        <f>'Addl-1'!H22</f>
        <v>0</v>
      </c>
      <c r="F61" s="289" t="s">
        <v>54</v>
      </c>
      <c r="G61" s="294">
        <f>'Addl-1'!E24</f>
        <v>0</v>
      </c>
      <c r="H61" s="294">
        <f>'Addl-1'!F24</f>
        <v>0</v>
      </c>
      <c r="I61" s="294">
        <f>'Addl-1'!G24</f>
        <v>0</v>
      </c>
      <c r="J61" s="294">
        <f>'Addl-1'!H24</f>
        <v>0</v>
      </c>
      <c r="K61" s="302" t="s">
        <v>54</v>
      </c>
      <c r="L61" s="307">
        <f>'Addl-1'!E25</f>
        <v>0</v>
      </c>
      <c r="M61" s="308">
        <f>'Addl-1'!F25</f>
        <v>0</v>
      </c>
      <c r="N61" s="372">
        <f>'Addl-1'!G25</f>
        <v>0</v>
      </c>
      <c r="O61" s="308">
        <f>'Addl-1'!H25</f>
        <v>0</v>
      </c>
      <c r="P61" s="320" t="s">
        <v>54</v>
      </c>
      <c r="Q61" s="326">
        <f>'Addl-1'!E26</f>
        <v>0</v>
      </c>
      <c r="R61" s="327">
        <f>'Addl-1'!F26</f>
        <v>0</v>
      </c>
      <c r="S61" s="375">
        <f>'Addl-1'!G26</f>
        <v>0</v>
      </c>
      <c r="T61" s="327">
        <f>'Addl-1'!H26</f>
        <v>0</v>
      </c>
      <c r="U61" s="335" t="s">
        <v>54</v>
      </c>
      <c r="V61" s="340">
        <f>'Addl-1'!E27</f>
        <v>0</v>
      </c>
      <c r="W61" s="379">
        <f>'Addl-1'!F27</f>
        <v>0</v>
      </c>
      <c r="X61" s="379">
        <f>'Addl-1'!G27</f>
        <v>0</v>
      </c>
      <c r="Y61" s="388">
        <f>'Addl-1'!H27</f>
        <v>0</v>
      </c>
      <c r="Z61" s="381" t="s">
        <v>54</v>
      </c>
      <c r="AA61" s="366">
        <f>'Addl-1'!E28</f>
        <v>0</v>
      </c>
      <c r="AB61" s="383">
        <f>'Addl-1'!F28</f>
        <v>0</v>
      </c>
      <c r="AC61" s="383">
        <f>'Addl-1'!G28</f>
        <v>0</v>
      </c>
      <c r="AD61" s="386">
        <f>'Addl-1'!H28</f>
        <v>0</v>
      </c>
    </row>
    <row r="62" spans="1:30">
      <c r="A62" s="272" t="s">
        <v>55</v>
      </c>
      <c r="B62" s="278">
        <f>'Addl-2'!E22</f>
        <v>0</v>
      </c>
      <c r="C62" s="279">
        <f>'Addl-2'!F22</f>
        <v>0</v>
      </c>
      <c r="D62" s="279">
        <f>'Addl-2'!G22</f>
        <v>0</v>
      </c>
      <c r="E62" s="280">
        <f>'Addl-2'!H22</f>
        <v>0</v>
      </c>
      <c r="F62" s="289" t="s">
        <v>55</v>
      </c>
      <c r="G62" s="294">
        <f>'Addl-2'!E24</f>
        <v>0</v>
      </c>
      <c r="H62" s="294">
        <f>'Addl-2'!F24</f>
        <v>0</v>
      </c>
      <c r="I62" s="294">
        <f>'Addl-2'!G24</f>
        <v>0</v>
      </c>
      <c r="J62" s="294">
        <f>'Addl-2'!H24</f>
        <v>0</v>
      </c>
      <c r="K62" s="302" t="s">
        <v>55</v>
      </c>
      <c r="L62" s="307">
        <f>'Addl-2'!E25</f>
        <v>0</v>
      </c>
      <c r="M62" s="308">
        <f>'Addl-2'!F25</f>
        <v>0</v>
      </c>
      <c r="N62" s="372">
        <f>'Addl-2'!G25</f>
        <v>0</v>
      </c>
      <c r="O62" s="308">
        <f>'Addl-2'!H25</f>
        <v>0</v>
      </c>
      <c r="P62" s="320" t="s">
        <v>55</v>
      </c>
      <c r="Q62" s="326">
        <f>'Addl-2'!E26</f>
        <v>0</v>
      </c>
      <c r="R62" s="327">
        <f>'Addl-2'!F26</f>
        <v>0</v>
      </c>
      <c r="S62" s="375">
        <f>'Addl-2'!G26</f>
        <v>0</v>
      </c>
      <c r="T62" s="327">
        <f>'Addl-2'!H26</f>
        <v>0</v>
      </c>
      <c r="U62" s="335" t="s">
        <v>55</v>
      </c>
      <c r="V62" s="340">
        <f>'Addl-2'!E27</f>
        <v>0</v>
      </c>
      <c r="W62" s="379">
        <f>'Addl-2'!F27</f>
        <v>0</v>
      </c>
      <c r="X62" s="379">
        <f>'Addl-2'!G27</f>
        <v>0</v>
      </c>
      <c r="Y62" s="388">
        <f>'Addl-2'!H27</f>
        <v>0</v>
      </c>
      <c r="Z62" s="381" t="s">
        <v>55</v>
      </c>
      <c r="AA62" s="366">
        <f>'Addl-2'!E28</f>
        <v>0</v>
      </c>
      <c r="AB62" s="383">
        <f>'Addl-2'!F28</f>
        <v>0</v>
      </c>
      <c r="AC62" s="383">
        <f>'Addl-2'!G28</f>
        <v>0</v>
      </c>
      <c r="AD62" s="386">
        <f>'Addl-2'!H28</f>
        <v>0</v>
      </c>
    </row>
    <row r="63" spans="1:30">
      <c r="A63" s="272" t="s">
        <v>92</v>
      </c>
      <c r="B63" s="278">
        <f>'Addl-3'!E22</f>
        <v>0</v>
      </c>
      <c r="C63" s="371">
        <f>'Addl-3'!F22</f>
        <v>0</v>
      </c>
      <c r="D63" s="371">
        <f>'Addl-3'!G22</f>
        <v>0</v>
      </c>
      <c r="E63" s="371">
        <f>'Addl-3'!H22</f>
        <v>0</v>
      </c>
      <c r="F63" s="289" t="s">
        <v>92</v>
      </c>
      <c r="G63" s="294">
        <f>'Addl-3'!E24</f>
        <v>0</v>
      </c>
      <c r="H63" s="294">
        <f>'Addl-3'!F24</f>
        <v>0</v>
      </c>
      <c r="I63" s="294">
        <f>'Addl-3'!G24</f>
        <v>0</v>
      </c>
      <c r="J63" s="294">
        <f>'Addl-3'!H24</f>
        <v>0</v>
      </c>
      <c r="K63" s="302" t="s">
        <v>92</v>
      </c>
      <c r="L63" s="307">
        <f>'Addl-3'!E25</f>
        <v>0</v>
      </c>
      <c r="M63" s="308">
        <f>'Addl-3'!F25</f>
        <v>0</v>
      </c>
      <c r="N63" s="308">
        <f>'Addl-3'!G25</f>
        <v>0</v>
      </c>
      <c r="O63" s="372">
        <f>'Addl-3'!H25</f>
        <v>0</v>
      </c>
      <c r="P63" s="320" t="s">
        <v>92</v>
      </c>
      <c r="Q63" s="326">
        <f>'Addl-3'!E26</f>
        <v>0</v>
      </c>
      <c r="R63" s="327">
        <f>'Addl-3'!F26</f>
        <v>0</v>
      </c>
      <c r="S63" s="327">
        <f>'Addl-3'!G26</f>
        <v>0</v>
      </c>
      <c r="T63" s="375">
        <f>'Addl-3'!H26</f>
        <v>0</v>
      </c>
      <c r="U63" s="335" t="s">
        <v>92</v>
      </c>
      <c r="V63" s="340">
        <f>'Addl-3'!E27</f>
        <v>0</v>
      </c>
      <c r="W63" s="379">
        <f>'Addl-3'!F27</f>
        <v>0</v>
      </c>
      <c r="X63" s="379">
        <f>'Addl-3'!G27</f>
        <v>0</v>
      </c>
      <c r="Y63" s="388">
        <f>'Addl-3'!H27</f>
        <v>0</v>
      </c>
      <c r="Z63" s="381" t="s">
        <v>92</v>
      </c>
      <c r="AA63" s="366">
        <f>'Addl-3'!E28</f>
        <v>0</v>
      </c>
      <c r="AB63" s="383">
        <f>'Addl-3'!F28</f>
        <v>0</v>
      </c>
      <c r="AC63" s="383">
        <f>'Addl-3'!G28</f>
        <v>0</v>
      </c>
      <c r="AD63" s="386">
        <f>'Addl-3'!H28</f>
        <v>0</v>
      </c>
    </row>
    <row r="64" spans="1:30">
      <c r="A64" s="272" t="s">
        <v>93</v>
      </c>
      <c r="B64" s="278">
        <f>'Addl-4'!E22</f>
        <v>0</v>
      </c>
      <c r="C64" s="371">
        <f>'Addl-4'!F22</f>
        <v>0</v>
      </c>
      <c r="D64" s="371">
        <f>'Addl-4'!G22</f>
        <v>0</v>
      </c>
      <c r="E64" s="371">
        <f>'Addl-4'!H22</f>
        <v>0</v>
      </c>
      <c r="F64" s="289" t="s">
        <v>93</v>
      </c>
      <c r="G64" s="294">
        <f>'Addl-4'!E24</f>
        <v>0</v>
      </c>
      <c r="H64" s="294">
        <f>'Addl-4'!F24</f>
        <v>0</v>
      </c>
      <c r="I64" s="294">
        <f>'Addl-4'!G24</f>
        <v>0</v>
      </c>
      <c r="J64" s="294">
        <f>'Addl-4'!H24</f>
        <v>0</v>
      </c>
      <c r="K64" s="302" t="s">
        <v>93</v>
      </c>
      <c r="L64" s="307">
        <f>'Addl-4'!E25</f>
        <v>0</v>
      </c>
      <c r="M64" s="308">
        <f>'Addl-4'!F25</f>
        <v>0</v>
      </c>
      <c r="N64" s="308">
        <f>'Addl-4'!G25</f>
        <v>0</v>
      </c>
      <c r="O64" s="372">
        <f>'Addl-4'!H25</f>
        <v>0</v>
      </c>
      <c r="P64" s="320" t="s">
        <v>93</v>
      </c>
      <c r="Q64" s="326">
        <f>'Addl-4'!E26</f>
        <v>0</v>
      </c>
      <c r="R64" s="327">
        <f>'Addl-4'!F26</f>
        <v>0</v>
      </c>
      <c r="S64" s="327">
        <f>'Addl-4'!G26</f>
        <v>0</v>
      </c>
      <c r="T64" s="375">
        <f>'Addl-4'!H26</f>
        <v>0</v>
      </c>
      <c r="U64" s="335" t="s">
        <v>93</v>
      </c>
      <c r="V64" s="340">
        <f>'Addl-4'!E27</f>
        <v>0</v>
      </c>
      <c r="W64" s="379">
        <f>'Addl-4'!F27</f>
        <v>0</v>
      </c>
      <c r="X64" s="379">
        <f>'Addl-4'!G27</f>
        <v>0</v>
      </c>
      <c r="Y64" s="388">
        <f>'Addl-4'!H27</f>
        <v>0</v>
      </c>
      <c r="Z64" s="381" t="s">
        <v>93</v>
      </c>
      <c r="AA64" s="366">
        <f>'Addl-4'!E28</f>
        <v>0</v>
      </c>
      <c r="AB64" s="383">
        <f>'Addl-4'!F28</f>
        <v>0</v>
      </c>
      <c r="AC64" s="383">
        <f>'Addl-4'!G28</f>
        <v>0</v>
      </c>
      <c r="AD64" s="386">
        <f>'Addl-4'!H28</f>
        <v>0</v>
      </c>
    </row>
    <row r="65" spans="1:30" ht="13.5" thickBot="1">
      <c r="A65" s="272" t="s">
        <v>56</v>
      </c>
      <c r="B65" s="281">
        <f>Final!E22</f>
        <v>0</v>
      </c>
      <c r="C65" s="282">
        <f>Final!F22</f>
        <v>0</v>
      </c>
      <c r="D65" s="282">
        <f>Final!G22</f>
        <v>0</v>
      </c>
      <c r="E65" s="283">
        <f>Final!H22</f>
        <v>0</v>
      </c>
      <c r="F65" s="289" t="s">
        <v>56</v>
      </c>
      <c r="G65" s="297">
        <f>Final!E24</f>
        <v>0</v>
      </c>
      <c r="H65" s="297">
        <f>Final!F24</f>
        <v>0</v>
      </c>
      <c r="I65" s="297">
        <f>Final!G24</f>
        <v>0</v>
      </c>
      <c r="J65" s="297">
        <f>Final!H24</f>
        <v>0</v>
      </c>
      <c r="K65" s="302" t="s">
        <v>56</v>
      </c>
      <c r="L65" s="309">
        <f>Final!E25</f>
        <v>0</v>
      </c>
      <c r="M65" s="310">
        <f>Final!F25</f>
        <v>0</v>
      </c>
      <c r="N65" s="374">
        <f>Final!G25</f>
        <v>0</v>
      </c>
      <c r="O65" s="310">
        <f>Final!H25</f>
        <v>0</v>
      </c>
      <c r="P65" s="320" t="s">
        <v>56</v>
      </c>
      <c r="Q65" s="328">
        <f>Final!E26</f>
        <v>0</v>
      </c>
      <c r="R65" s="329">
        <f>Final!F26</f>
        <v>0</v>
      </c>
      <c r="S65" s="377">
        <f>Final!G26</f>
        <v>0</v>
      </c>
      <c r="T65" s="329">
        <f>Final!H26</f>
        <v>0</v>
      </c>
      <c r="U65" s="335" t="s">
        <v>56</v>
      </c>
      <c r="V65" s="341">
        <f>Final!E27</f>
        <v>0</v>
      </c>
      <c r="W65" s="380">
        <f>Final!F27</f>
        <v>0</v>
      </c>
      <c r="X65" s="380">
        <f>Final!G27</f>
        <v>0</v>
      </c>
      <c r="Y65" s="342">
        <f>Final!H27</f>
        <v>0</v>
      </c>
      <c r="Z65" s="381" t="s">
        <v>56</v>
      </c>
      <c r="AA65" s="367">
        <f>Final!E28</f>
        <v>0</v>
      </c>
      <c r="AB65" s="384">
        <f>Final!F28</f>
        <v>0</v>
      </c>
      <c r="AC65" s="384">
        <f>Final!G28</f>
        <v>0</v>
      </c>
      <c r="AD65" s="370">
        <f>Final!H28</f>
        <v>0</v>
      </c>
    </row>
    <row r="66" spans="1:30" ht="13.5" thickBot="1">
      <c r="A66" s="313" t="s">
        <v>60</v>
      </c>
      <c r="B66" s="284">
        <f>SUM(B49:B65)</f>
        <v>0</v>
      </c>
      <c r="C66" s="285">
        <f t="shared" ref="C66:E66" si="8">SUM(C49:C65)</f>
        <v>0</v>
      </c>
      <c r="D66" s="285">
        <f t="shared" si="8"/>
        <v>0</v>
      </c>
      <c r="E66" s="286">
        <f t="shared" si="8"/>
        <v>0</v>
      </c>
      <c r="F66" s="314" t="s">
        <v>60</v>
      </c>
      <c r="G66" s="299">
        <f>SUM(G49:G65)</f>
        <v>0</v>
      </c>
      <c r="H66" s="300">
        <f t="shared" ref="H66:J66" si="9">SUM(H49:H65)</f>
        <v>0</v>
      </c>
      <c r="I66" s="300">
        <f t="shared" si="9"/>
        <v>0</v>
      </c>
      <c r="J66" s="298">
        <f t="shared" si="9"/>
        <v>0</v>
      </c>
      <c r="K66" s="315" t="s">
        <v>60</v>
      </c>
      <c r="L66" s="311">
        <f>SUM(L49:L65)</f>
        <v>0</v>
      </c>
      <c r="M66" s="312">
        <f t="shared" ref="M66" si="10">SUM(M49:M65)</f>
        <v>0</v>
      </c>
      <c r="N66" s="311">
        <f>SUM(N49:N65)</f>
        <v>0</v>
      </c>
      <c r="O66" s="312">
        <f t="shared" ref="O66" si="11">SUM(O49:O65)</f>
        <v>0</v>
      </c>
      <c r="P66" s="321" t="s">
        <v>60</v>
      </c>
      <c r="Q66" s="331">
        <f>SUM(Q49:Q65)</f>
        <v>0</v>
      </c>
      <c r="R66" s="332">
        <f t="shared" ref="R66:T66" si="12">SUM(R49:R65)</f>
        <v>0</v>
      </c>
      <c r="S66" s="332">
        <f t="shared" si="12"/>
        <v>0</v>
      </c>
      <c r="T66" s="330">
        <f t="shared" si="12"/>
        <v>0</v>
      </c>
      <c r="U66" s="336" t="s">
        <v>60</v>
      </c>
      <c r="V66" s="343">
        <f>SUM(V49:V65)</f>
        <v>0</v>
      </c>
      <c r="W66" s="344">
        <f t="shared" ref="W66:Y66" si="13">SUM(W49:W65)</f>
        <v>0</v>
      </c>
      <c r="X66" s="344">
        <f t="shared" si="13"/>
        <v>0</v>
      </c>
      <c r="Y66" s="342">
        <f t="shared" si="13"/>
        <v>0</v>
      </c>
      <c r="Z66" s="362" t="s">
        <v>60</v>
      </c>
      <c r="AA66" s="368">
        <f>SUM(AA49:AA65)</f>
        <v>0</v>
      </c>
      <c r="AB66" s="369">
        <f t="shared" ref="AB66:AD66" si="14">SUM(AB49:AB65)</f>
        <v>0</v>
      </c>
      <c r="AC66" s="369">
        <f t="shared" si="14"/>
        <v>0</v>
      </c>
      <c r="AD66" s="370">
        <f t="shared" si="14"/>
        <v>0</v>
      </c>
    </row>
  </sheetData>
  <sheetProtection algorithmName="SHA-512" hashValue="izdUoOR5VFvL77IjTZxu6tgi1K3l4WH+GLTwSxihRC2RPmZYwMVCYQcA946NHusqf+tAUL/d2UPmyuTkMEmplA==" saltValue="SQqA4UhWJzPUW/9/CVOFlg==" spinCount="100000" sheet="1" selectLockedCells="1" selectUnlockedCells="1"/>
  <mergeCells count="12">
    <mergeCell ref="O33:X35"/>
    <mergeCell ref="O32:X32"/>
    <mergeCell ref="V3:V4"/>
    <mergeCell ref="W3:W4"/>
    <mergeCell ref="X3:X4"/>
    <mergeCell ref="Y3:Y4"/>
    <mergeCell ref="P3:S3"/>
    <mergeCell ref="H1:L1"/>
    <mergeCell ref="B3:E3"/>
    <mergeCell ref="F3:H3"/>
    <mergeCell ref="I3:K3"/>
    <mergeCell ref="L3:N3"/>
  </mergeCells>
  <pageMargins left="0.2" right="0.2" top="0.5" bottom="0.5" header="0" footer="0"/>
  <pageSetup scale="65" fitToHeight="0" orientation="landscape" r:id="rId1"/>
  <headerFooter>
    <oddHeader>&amp;L&amp;7DEPARTMENT OF HEALTH SERVICES
Division of Public Health
F-00555 (01/2015)&amp;R&amp;7STATE OF WISCONSIN</oddHeader>
    <oddFooter>&amp;L&amp;F&amp;C&amp;A&amp;RPrinted &amp;D</oddFooter>
  </headerFooter>
  <rowBreaks count="1" manualBreakCount="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J31"/>
  <sheetViews>
    <sheetView zoomScaleNormal="100" workbookViewId="0">
      <selection activeCell="F2" sqref="F2:H2"/>
    </sheetView>
  </sheetViews>
  <sheetFormatPr defaultRowHeight="15"/>
  <cols>
    <col min="1" max="1" width="3" customWidth="1"/>
    <col min="2" max="2" width="23.21875" customWidth="1"/>
    <col min="3" max="8" width="11.5546875" customWidth="1"/>
  </cols>
  <sheetData>
    <row r="1" spans="1:8" s="1" customFormat="1" ht="15" customHeight="1" thickBot="1">
      <c r="A1" s="490" t="s">
        <v>0</v>
      </c>
      <c r="B1" s="491"/>
      <c r="C1" s="126" t="s">
        <v>30</v>
      </c>
      <c r="D1" s="126" t="s">
        <v>14</v>
      </c>
      <c r="E1" s="133"/>
      <c r="F1" s="461"/>
      <c r="G1" s="461"/>
      <c r="H1" s="135"/>
    </row>
    <row r="2" spans="1:8" s="2" customFormat="1" ht="15" customHeight="1" thickBot="1">
      <c r="A2" s="492">
        <f>+Jan!A2</f>
        <v>0</v>
      </c>
      <c r="B2" s="493"/>
      <c r="C2" s="190">
        <f>+Jan!C2</f>
        <v>0</v>
      </c>
      <c r="D2" s="190">
        <f>+Jan!D2</f>
        <v>0</v>
      </c>
      <c r="E2" s="128" t="s">
        <v>20</v>
      </c>
      <c r="F2" s="498">
        <f>+Jan!F2</f>
        <v>0</v>
      </c>
      <c r="G2" s="498"/>
      <c r="H2" s="498"/>
    </row>
    <row r="3" spans="1:8" s="3" customFormat="1" ht="15" customHeight="1">
      <c r="A3" s="459" t="s">
        <v>3</v>
      </c>
      <c r="B3" s="459"/>
      <c r="C3" s="459"/>
      <c r="D3" s="460"/>
      <c r="E3" s="129" t="s">
        <v>18</v>
      </c>
      <c r="F3" s="499">
        <f>+Jan!F3</f>
        <v>0</v>
      </c>
      <c r="G3" s="499"/>
      <c r="H3" s="499"/>
    </row>
    <row r="4" spans="1:8" s="3" customFormat="1" ht="15" customHeight="1" thickBot="1">
      <c r="A4" s="496">
        <f>+Jan!A4</f>
        <v>0</v>
      </c>
      <c r="B4" s="496"/>
      <c r="C4" s="496"/>
      <c r="D4" s="497"/>
      <c r="E4" s="130" t="s">
        <v>15</v>
      </c>
      <c r="F4" s="500">
        <f>+Jan!F4</f>
        <v>0</v>
      </c>
      <c r="G4" s="500"/>
      <c r="H4" s="500"/>
    </row>
    <row r="5" spans="1:8" s="1" customFormat="1" ht="15" customHeight="1" thickBot="1">
      <c r="A5" s="494" t="s">
        <v>64</v>
      </c>
      <c r="B5" s="495"/>
      <c r="C5" s="134" t="s">
        <v>16</v>
      </c>
      <c r="D5" s="63"/>
      <c r="E5" s="131" t="s">
        <v>21</v>
      </c>
      <c r="F5" s="501"/>
      <c r="G5" s="501"/>
      <c r="H5" s="501"/>
    </row>
    <row r="6" spans="1:8" s="1" customFormat="1" ht="15" customHeight="1" thickBot="1">
      <c r="A6" s="451"/>
      <c r="B6" s="452"/>
      <c r="C6" s="127" t="s">
        <v>17</v>
      </c>
      <c r="D6" s="51"/>
      <c r="H6" s="124"/>
    </row>
    <row r="7" spans="1:8" s="1" customFormat="1" ht="9.6" customHeight="1">
      <c r="A7" s="10"/>
      <c r="B7" s="10"/>
      <c r="C7" s="19"/>
      <c r="D7" s="15"/>
      <c r="E7" s="15"/>
      <c r="F7" s="15"/>
      <c r="G7" s="10"/>
      <c r="H7" s="125"/>
    </row>
    <row r="8" spans="1:8" ht="15" customHeight="1">
      <c r="A8" s="16"/>
      <c r="B8" s="16"/>
      <c r="C8" s="22" t="s">
        <v>32</v>
      </c>
      <c r="D8" s="21"/>
      <c r="E8" s="16"/>
      <c r="F8" s="16"/>
      <c r="G8" s="16"/>
    </row>
    <row r="9" spans="1:8" ht="9.6" customHeight="1" thickBot="1">
      <c r="A9" s="17"/>
      <c r="B9" s="17"/>
      <c r="C9" s="17"/>
      <c r="D9" s="17"/>
      <c r="E9" s="17"/>
      <c r="F9" s="17"/>
      <c r="G9" s="17"/>
      <c r="H9" s="17"/>
    </row>
    <row r="10" spans="1:8" ht="18.75" customHeight="1">
      <c r="A10" s="434" t="s">
        <v>24</v>
      </c>
      <c r="B10" s="435"/>
      <c r="C10" s="453" t="s">
        <v>4</v>
      </c>
      <c r="D10" s="438" t="s">
        <v>5</v>
      </c>
      <c r="E10" s="445" t="s">
        <v>2</v>
      </c>
      <c r="F10" s="432" t="s">
        <v>99</v>
      </c>
      <c r="G10" s="447" t="s">
        <v>98</v>
      </c>
      <c r="H10" s="443" t="s">
        <v>110</v>
      </c>
    </row>
    <row r="11" spans="1:8" ht="18.7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5" customHeight="1" thickBot="1">
      <c r="A16" s="486" t="s">
        <v>13</v>
      </c>
      <c r="B16" s="487"/>
      <c r="C16" s="118">
        <f>+Jan!C16</f>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ht="13.5" customHeight="1">
      <c r="A19" s="484" t="s">
        <v>1</v>
      </c>
      <c r="B19" s="485"/>
      <c r="C19" s="453" t="s">
        <v>4</v>
      </c>
      <c r="D19" s="478" t="s">
        <v>5</v>
      </c>
      <c r="E19" s="480" t="s">
        <v>2</v>
      </c>
      <c r="F19" s="482" t="s">
        <v>101</v>
      </c>
      <c r="G19" s="447" t="s">
        <v>98</v>
      </c>
      <c r="H19" s="476" t="s">
        <v>110</v>
      </c>
    </row>
    <row r="20" spans="1:10" ht="13.5" customHeight="1">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121" t="s">
        <v>82</v>
      </c>
      <c r="D24" s="28">
        <f t="shared" si="0"/>
        <v>0</v>
      </c>
      <c r="E24" s="396"/>
      <c r="F24" s="397"/>
      <c r="G24" s="391"/>
      <c r="H24" s="391"/>
      <c r="I24" s="7"/>
    </row>
    <row r="25" spans="1:10" ht="15.75">
      <c r="A25" s="472" t="s">
        <v>83</v>
      </c>
      <c r="B25" s="473"/>
      <c r="C25" s="121" t="s">
        <v>89</v>
      </c>
      <c r="D25" s="351">
        <f t="shared" si="0"/>
        <v>0</v>
      </c>
      <c r="E25" s="396"/>
      <c r="F25" s="391"/>
      <c r="G25" s="391"/>
      <c r="H25" s="391"/>
      <c r="I25" s="7"/>
    </row>
    <row r="26" spans="1:10" ht="15.75">
      <c r="A26" s="468" t="s">
        <v>85</v>
      </c>
      <c r="B26" s="469"/>
      <c r="C26" s="121" t="s">
        <v>84</v>
      </c>
      <c r="D26" s="352">
        <f t="shared" si="0"/>
        <v>0</v>
      </c>
      <c r="E26" s="45"/>
      <c r="F26" s="46"/>
      <c r="G26" s="46"/>
      <c r="H26" s="60"/>
      <c r="I26" s="7"/>
    </row>
    <row r="27" spans="1:10" ht="15.75">
      <c r="A27" s="474" t="s">
        <v>90</v>
      </c>
      <c r="B27" s="475"/>
      <c r="C27" s="347" t="s">
        <v>91</v>
      </c>
      <c r="D27" s="353">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ht="9.6" customHeight="1">
      <c r="A29" s="7"/>
      <c r="B29" s="7"/>
      <c r="C29" s="61"/>
      <c r="D29" s="61"/>
      <c r="E29" s="61"/>
      <c r="F29" s="61"/>
      <c r="G29" s="61"/>
      <c r="H29" s="61"/>
      <c r="I29" s="6"/>
      <c r="J29" s="6"/>
    </row>
    <row r="30" spans="1:10">
      <c r="A30" s="115" t="s">
        <v>27</v>
      </c>
      <c r="B30" s="62"/>
      <c r="C30" s="61"/>
      <c r="D30" s="61"/>
      <c r="E30" s="61"/>
      <c r="F30" s="61"/>
      <c r="G30" s="61"/>
      <c r="H30" s="61"/>
      <c r="I30" s="6"/>
      <c r="J30" s="6"/>
    </row>
    <row r="31" spans="1:10" ht="82.5" customHeight="1">
      <c r="A31" s="467"/>
      <c r="B31" s="467"/>
      <c r="C31" s="467"/>
      <c r="D31" s="467"/>
      <c r="E31" s="467"/>
      <c r="F31" s="467"/>
      <c r="G31" s="467"/>
      <c r="H31" s="467"/>
      <c r="I31" s="61"/>
      <c r="J31" s="6"/>
    </row>
  </sheetData>
  <sheetProtection algorithmName="SHA-512" hashValue="g6UyvdHLgtCxVWY1S9lL7PSWtQ/wURF4cB96McrR34APwsYZZFT/JNW1RD03xmZqQ35ZIsem9ESHYmC6ZWbZkQ==" saltValue="EIfyhE2KEVJNb6hHDVQr0Q==" spinCount="100000" sheet="1" selectLockedCells="1"/>
  <mergeCells count="39">
    <mergeCell ref="H10:H11"/>
    <mergeCell ref="F10:F11"/>
    <mergeCell ref="E10:E11"/>
    <mergeCell ref="G10:G11"/>
    <mergeCell ref="F1:G1"/>
    <mergeCell ref="F2:H2"/>
    <mergeCell ref="F3:H3"/>
    <mergeCell ref="F4:H4"/>
    <mergeCell ref="F5:H5"/>
    <mergeCell ref="A31:H31"/>
    <mergeCell ref="A26:B26"/>
    <mergeCell ref="A28:B28"/>
    <mergeCell ref="A10:B11"/>
    <mergeCell ref="A24:B24"/>
    <mergeCell ref="A16:B16"/>
    <mergeCell ref="H19:H20"/>
    <mergeCell ref="A19:B20"/>
    <mergeCell ref="C19:C20"/>
    <mergeCell ref="D19:D20"/>
    <mergeCell ref="E19:E20"/>
    <mergeCell ref="A23:B23"/>
    <mergeCell ref="A15:B15"/>
    <mergeCell ref="A14:B14"/>
    <mergeCell ref="G19:G20"/>
    <mergeCell ref="F19:F20"/>
    <mergeCell ref="A27:B27"/>
    <mergeCell ref="A25:B25"/>
    <mergeCell ref="A1:B1"/>
    <mergeCell ref="A2:B2"/>
    <mergeCell ref="A3:D3"/>
    <mergeCell ref="A5:B5"/>
    <mergeCell ref="A13:B13"/>
    <mergeCell ref="A12:B12"/>
    <mergeCell ref="C10:C11"/>
    <mergeCell ref="D10:D11"/>
    <mergeCell ref="A21:B21"/>
    <mergeCell ref="A22:B22"/>
    <mergeCell ref="A4:D4"/>
    <mergeCell ref="A6:B6"/>
  </mergeCells>
  <phoneticPr fontId="9" type="noConversion"/>
  <hyperlinks>
    <hyperlink ref="F4:H4" location="Jan!A1" display="Jan!A1"/>
  </hyperlinks>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J31"/>
  <sheetViews>
    <sheetView zoomScaleNormal="100" workbookViewId="0">
      <selection activeCell="F2" sqref="F2:H2"/>
    </sheetView>
  </sheetViews>
  <sheetFormatPr defaultRowHeight="15"/>
  <cols>
    <col min="1" max="1" width="3" customWidth="1"/>
    <col min="2" max="2" width="23.21875" customWidth="1"/>
    <col min="3" max="8" width="11.5546875" customWidth="1"/>
  </cols>
  <sheetData>
    <row r="1" spans="1:8" s="1" customFormat="1" ht="15.75" thickBot="1">
      <c r="A1" s="490" t="s">
        <v>0</v>
      </c>
      <c r="B1" s="491"/>
      <c r="C1" s="126" t="s">
        <v>30</v>
      </c>
      <c r="D1" s="126" t="s">
        <v>14</v>
      </c>
      <c r="E1" s="133"/>
      <c r="F1" s="461"/>
      <c r="G1" s="461"/>
      <c r="H1" s="135"/>
    </row>
    <row r="2" spans="1:8" s="2" customFormat="1" ht="15.75" customHeight="1" thickBot="1">
      <c r="A2" s="492">
        <f>+Feb!A2</f>
        <v>0</v>
      </c>
      <c r="B2" s="493"/>
      <c r="C2" s="190">
        <f>+Feb!C2</f>
        <v>0</v>
      </c>
      <c r="D2" s="190">
        <f>+Feb!D2</f>
        <v>0</v>
      </c>
      <c r="E2" s="128" t="s">
        <v>20</v>
      </c>
      <c r="F2" s="502">
        <f>+Feb!F2</f>
        <v>0</v>
      </c>
      <c r="G2" s="502"/>
      <c r="H2" s="502"/>
    </row>
    <row r="3" spans="1:8" s="3" customFormat="1" ht="15" customHeight="1">
      <c r="A3" s="459" t="s">
        <v>3</v>
      </c>
      <c r="B3" s="459"/>
      <c r="C3" s="459"/>
      <c r="D3" s="460"/>
      <c r="E3" s="129" t="s">
        <v>18</v>
      </c>
      <c r="F3" s="499">
        <f>+Feb!F3</f>
        <v>0</v>
      </c>
      <c r="G3" s="499"/>
      <c r="H3" s="499"/>
    </row>
    <row r="4" spans="1:8" s="3" customFormat="1" ht="15" customHeight="1" thickBot="1">
      <c r="A4" s="496">
        <f>+Feb!A4</f>
        <v>0</v>
      </c>
      <c r="B4" s="496"/>
      <c r="C4" s="496"/>
      <c r="D4" s="497"/>
      <c r="E4" s="130" t="s">
        <v>15</v>
      </c>
      <c r="F4" s="503">
        <f>+Feb!F4</f>
        <v>0</v>
      </c>
      <c r="G4" s="500"/>
      <c r="H4" s="500"/>
    </row>
    <row r="5" spans="1:8" s="1" customFormat="1" ht="15" customHeight="1" thickBot="1">
      <c r="A5" s="494" t="s">
        <v>64</v>
      </c>
      <c r="B5" s="495"/>
      <c r="C5" s="134" t="s">
        <v>16</v>
      </c>
      <c r="D5" s="63"/>
      <c r="E5" s="131" t="s">
        <v>21</v>
      </c>
      <c r="F5" s="501"/>
      <c r="G5" s="501"/>
      <c r="H5" s="501"/>
    </row>
    <row r="6" spans="1:8" s="1" customFormat="1" ht="15.75" thickBot="1">
      <c r="A6" s="451"/>
      <c r="B6" s="452"/>
      <c r="C6" s="127" t="s">
        <v>17</v>
      </c>
      <c r="D6" s="51"/>
      <c r="H6" s="124"/>
    </row>
    <row r="7" spans="1:8" s="1" customFormat="1" ht="9.6" customHeight="1">
      <c r="A7" s="10"/>
      <c r="B7" s="10"/>
      <c r="C7" s="19"/>
      <c r="D7" s="15"/>
      <c r="E7" s="15"/>
      <c r="F7" s="15"/>
      <c r="G7" s="10"/>
      <c r="H7" s="125"/>
    </row>
    <row r="8" spans="1:8" ht="15.75">
      <c r="A8" s="16"/>
      <c r="B8" s="16"/>
      <c r="C8" s="22" t="s">
        <v>32</v>
      </c>
      <c r="D8" s="21"/>
      <c r="E8" s="16"/>
      <c r="F8" s="16"/>
      <c r="G8" s="16"/>
    </row>
    <row r="9" spans="1:8" ht="9.6" customHeight="1" thickBot="1">
      <c r="A9" s="17"/>
      <c r="B9" s="17"/>
      <c r="C9" s="17"/>
      <c r="D9" s="17"/>
      <c r="E9" s="17"/>
      <c r="F9" s="17"/>
      <c r="G9" s="17"/>
      <c r="H9" s="17"/>
    </row>
    <row r="10" spans="1:8" ht="18.75" customHeight="1">
      <c r="A10" s="434" t="s">
        <v>24</v>
      </c>
      <c r="B10" s="435"/>
      <c r="C10" s="453" t="s">
        <v>4</v>
      </c>
      <c r="D10" s="438" t="s">
        <v>5</v>
      </c>
      <c r="E10" s="445" t="s">
        <v>2</v>
      </c>
      <c r="F10" s="432" t="s">
        <v>99</v>
      </c>
      <c r="G10" s="447" t="s">
        <v>98</v>
      </c>
      <c r="H10" s="443" t="s">
        <v>110</v>
      </c>
    </row>
    <row r="11" spans="1:8" ht="18.7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6.5" thickBot="1">
      <c r="A16" s="486" t="s">
        <v>13</v>
      </c>
      <c r="B16" s="487"/>
      <c r="C16" s="118">
        <f>+Jan!C16</f>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ht="15" customHeight="1">
      <c r="A19" s="484" t="s">
        <v>1</v>
      </c>
      <c r="B19" s="485"/>
      <c r="C19" s="453" t="s">
        <v>4</v>
      </c>
      <c r="D19" s="478" t="s">
        <v>5</v>
      </c>
      <c r="E19" s="480" t="s">
        <v>2</v>
      </c>
      <c r="F19" s="482" t="s">
        <v>101</v>
      </c>
      <c r="G19" s="447" t="s">
        <v>98</v>
      </c>
      <c r="H19" s="476" t="s">
        <v>110</v>
      </c>
    </row>
    <row r="20" spans="1:10">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121"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ht="9.6" customHeight="1">
      <c r="A29" s="7"/>
      <c r="B29" s="7"/>
      <c r="C29" s="61"/>
      <c r="D29" s="61"/>
      <c r="E29" s="61"/>
      <c r="F29" s="61"/>
      <c r="G29" s="61"/>
      <c r="H29" s="61"/>
      <c r="I29" s="6"/>
      <c r="J29" s="6"/>
    </row>
    <row r="30" spans="1:10">
      <c r="A30" s="189" t="s">
        <v>27</v>
      </c>
      <c r="B30" s="188"/>
      <c r="C30" s="61"/>
      <c r="D30" s="61"/>
      <c r="E30" s="61"/>
      <c r="F30" s="61"/>
      <c r="G30" s="61"/>
      <c r="H30" s="61"/>
      <c r="I30" s="6"/>
      <c r="J30" s="6"/>
    </row>
    <row r="31" spans="1:10" ht="81" customHeight="1">
      <c r="A31" s="467"/>
      <c r="B31" s="467"/>
      <c r="C31" s="467"/>
      <c r="D31" s="467"/>
      <c r="E31" s="467"/>
      <c r="F31" s="467"/>
      <c r="G31" s="467"/>
      <c r="H31" s="467"/>
      <c r="I31" s="61"/>
      <c r="J31" s="6"/>
    </row>
  </sheetData>
  <sheetProtection algorithmName="SHA-512" hashValue="zGRbIavwLNxlaEflYWKmcn/QVrX5UEZveAVOM27HP3s+CCpsQMk7O0kS1DaMyostapY7oiZSa4Q5gEj3+6TBuQ==" saltValue="B8x5SccWSnnfOCo69idM9A==" spinCount="100000" sheet="1" selectLockedCells="1"/>
  <mergeCells count="39">
    <mergeCell ref="H10:H11"/>
    <mergeCell ref="A22:B22"/>
    <mergeCell ref="C19:C20"/>
    <mergeCell ref="D19:D20"/>
    <mergeCell ref="A21:B21"/>
    <mergeCell ref="A14:B14"/>
    <mergeCell ref="H19:H20"/>
    <mergeCell ref="A13:B13"/>
    <mergeCell ref="F10:F11"/>
    <mergeCell ref="A10:B11"/>
    <mergeCell ref="A19:B20"/>
    <mergeCell ref="E19:E20"/>
    <mergeCell ref="G19:G20"/>
    <mergeCell ref="F19:F20"/>
    <mergeCell ref="A16:B16"/>
    <mergeCell ref="A12:B12"/>
    <mergeCell ref="A31:H31"/>
    <mergeCell ref="A26:B26"/>
    <mergeCell ref="A28:B28"/>
    <mergeCell ref="A24:B24"/>
    <mergeCell ref="A23:B23"/>
    <mergeCell ref="A25:B25"/>
    <mergeCell ref="A27:B27"/>
    <mergeCell ref="A15:B15"/>
    <mergeCell ref="F2:H2"/>
    <mergeCell ref="F3:H3"/>
    <mergeCell ref="A1:B1"/>
    <mergeCell ref="A2:B2"/>
    <mergeCell ref="A3:D3"/>
    <mergeCell ref="G10:G11"/>
    <mergeCell ref="A6:B6"/>
    <mergeCell ref="F1:G1"/>
    <mergeCell ref="F4:H4"/>
    <mergeCell ref="F5:H5"/>
    <mergeCell ref="C10:C11"/>
    <mergeCell ref="D10:D11"/>
    <mergeCell ref="E10:E11"/>
    <mergeCell ref="A5:B5"/>
    <mergeCell ref="A4:D4"/>
  </mergeCells>
  <phoneticPr fontId="9" type="noConversion"/>
  <hyperlinks>
    <hyperlink ref="F4:H4" location="Feb!A1" display="Feb!A1"/>
  </hyperlinks>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J31"/>
  <sheetViews>
    <sheetView zoomScaleNormal="100" workbookViewId="0">
      <selection activeCell="F2" sqref="F2:H2"/>
    </sheetView>
  </sheetViews>
  <sheetFormatPr defaultRowHeight="15"/>
  <cols>
    <col min="1" max="1" width="3" customWidth="1"/>
    <col min="2" max="2" width="23.21875" customWidth="1"/>
    <col min="3" max="8" width="11.5546875" customWidth="1"/>
  </cols>
  <sheetData>
    <row r="1" spans="1:8" s="1" customFormat="1" ht="15.75" thickBot="1">
      <c r="A1" s="490" t="s">
        <v>0</v>
      </c>
      <c r="B1" s="491"/>
      <c r="C1" s="126" t="s">
        <v>30</v>
      </c>
      <c r="D1" s="126" t="s">
        <v>14</v>
      </c>
      <c r="E1" s="133"/>
      <c r="F1" s="461"/>
      <c r="G1" s="461"/>
      <c r="H1" s="135"/>
    </row>
    <row r="2" spans="1:8" s="2" customFormat="1" ht="15.75" customHeight="1" thickBot="1">
      <c r="A2" s="492">
        <f>+Mar!A2</f>
        <v>0</v>
      </c>
      <c r="B2" s="493"/>
      <c r="C2" s="190">
        <f>+Mar!C2</f>
        <v>0</v>
      </c>
      <c r="D2" s="190">
        <f>+Mar!D2</f>
        <v>0</v>
      </c>
      <c r="E2" s="128" t="s">
        <v>20</v>
      </c>
      <c r="F2" s="502">
        <f>+Mar!F2</f>
        <v>0</v>
      </c>
      <c r="G2" s="502"/>
      <c r="H2" s="502"/>
    </row>
    <row r="3" spans="1:8" s="3" customFormat="1" ht="15" customHeight="1">
      <c r="A3" s="459" t="s">
        <v>3</v>
      </c>
      <c r="B3" s="459"/>
      <c r="C3" s="459"/>
      <c r="D3" s="460"/>
      <c r="E3" s="129" t="s">
        <v>18</v>
      </c>
      <c r="F3" s="499">
        <f>+Mar!F3</f>
        <v>0</v>
      </c>
      <c r="G3" s="499"/>
      <c r="H3" s="499"/>
    </row>
    <row r="4" spans="1:8" s="3" customFormat="1" ht="15" customHeight="1" thickBot="1">
      <c r="A4" s="496">
        <f>Mar!A4</f>
        <v>0</v>
      </c>
      <c r="B4" s="496"/>
      <c r="C4" s="496"/>
      <c r="D4" s="497"/>
      <c r="E4" s="130" t="s">
        <v>15</v>
      </c>
      <c r="F4" s="503">
        <f>+Mar!F4</f>
        <v>0</v>
      </c>
      <c r="G4" s="500"/>
      <c r="H4" s="500"/>
    </row>
    <row r="5" spans="1:8" s="1" customFormat="1" ht="15" customHeight="1" thickBot="1">
      <c r="A5" s="449" t="s">
        <v>64</v>
      </c>
      <c r="B5" s="450"/>
      <c r="C5" s="134" t="s">
        <v>16</v>
      </c>
      <c r="D5" s="63"/>
      <c r="E5" s="131" t="s">
        <v>21</v>
      </c>
      <c r="F5" s="501"/>
      <c r="G5" s="501"/>
      <c r="H5" s="501"/>
    </row>
    <row r="6" spans="1:8" s="1" customFormat="1" ht="15.75" thickBot="1">
      <c r="A6" s="451"/>
      <c r="B6" s="452"/>
      <c r="C6" s="127" t="s">
        <v>17</v>
      </c>
      <c r="D6" s="51"/>
      <c r="H6" s="124"/>
    </row>
    <row r="7" spans="1:8" s="1" customFormat="1" ht="9.6" customHeight="1">
      <c r="A7" s="10"/>
      <c r="B7" s="10"/>
      <c r="C7" s="19"/>
      <c r="D7" s="15"/>
      <c r="E7" s="15"/>
      <c r="F7" s="15"/>
      <c r="G7" s="10"/>
      <c r="H7" s="125"/>
    </row>
    <row r="8" spans="1:8" ht="15" customHeight="1">
      <c r="A8" s="16"/>
      <c r="B8" s="16"/>
      <c r="C8" s="22" t="s">
        <v>32</v>
      </c>
      <c r="D8" s="21"/>
      <c r="E8" s="16"/>
      <c r="F8" s="16"/>
      <c r="G8" s="16"/>
    </row>
    <row r="9" spans="1:8" ht="9.6" customHeight="1" thickBot="1">
      <c r="A9" s="17"/>
      <c r="B9" s="17"/>
      <c r="C9" s="17"/>
      <c r="D9" s="17"/>
      <c r="E9" s="17"/>
      <c r="F9" s="17"/>
      <c r="G9" s="17"/>
      <c r="H9" s="17"/>
    </row>
    <row r="10" spans="1:8" ht="20.25" customHeight="1">
      <c r="A10" s="434" t="s">
        <v>24</v>
      </c>
      <c r="B10" s="435"/>
      <c r="C10" s="453" t="s">
        <v>4</v>
      </c>
      <c r="D10" s="438" t="s">
        <v>5</v>
      </c>
      <c r="E10" s="445" t="s">
        <v>2</v>
      </c>
      <c r="F10" s="432" t="s">
        <v>99</v>
      </c>
      <c r="G10" s="447" t="s">
        <v>98</v>
      </c>
      <c r="H10" s="443" t="s">
        <v>110</v>
      </c>
    </row>
    <row r="11" spans="1:8" ht="20.2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6.5" thickBot="1">
      <c r="A16" s="486" t="s">
        <v>13</v>
      </c>
      <c r="B16" s="487"/>
      <c r="C16" s="118">
        <f>+Jan!C16</f>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ht="15" customHeight="1">
      <c r="A19" s="484" t="s">
        <v>1</v>
      </c>
      <c r="B19" s="485"/>
      <c r="C19" s="453" t="s">
        <v>4</v>
      </c>
      <c r="D19" s="478" t="s">
        <v>5</v>
      </c>
      <c r="E19" s="480" t="s">
        <v>2</v>
      </c>
      <c r="F19" s="482" t="s">
        <v>101</v>
      </c>
      <c r="G19" s="447" t="s">
        <v>98</v>
      </c>
      <c r="H19" s="476" t="s">
        <v>110</v>
      </c>
    </row>
    <row r="20" spans="1:10" ht="15" customHeight="1">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121"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ht="9.6" customHeight="1">
      <c r="A29" s="7"/>
      <c r="B29" s="7"/>
      <c r="C29" s="61"/>
      <c r="D29" s="61"/>
      <c r="E29" s="61"/>
      <c r="F29" s="61"/>
      <c r="G29" s="61"/>
      <c r="H29" s="61"/>
      <c r="I29" s="6"/>
      <c r="J29" s="6"/>
    </row>
    <row r="30" spans="1:10">
      <c r="A30" s="189" t="s">
        <v>27</v>
      </c>
      <c r="B30" s="188"/>
      <c r="C30" s="61"/>
      <c r="D30" s="61"/>
      <c r="E30" s="61"/>
      <c r="F30" s="61"/>
      <c r="G30" s="61"/>
      <c r="H30" s="61"/>
      <c r="I30" s="6"/>
      <c r="J30" s="6"/>
    </row>
    <row r="31" spans="1:10" ht="83.25" customHeight="1">
      <c r="A31" s="467"/>
      <c r="B31" s="467"/>
      <c r="C31" s="467"/>
      <c r="D31" s="467"/>
      <c r="E31" s="467"/>
      <c r="F31" s="467"/>
      <c r="G31" s="467"/>
      <c r="H31" s="467"/>
      <c r="I31" s="61"/>
      <c r="J31" s="6"/>
    </row>
  </sheetData>
  <sheetProtection algorithmName="SHA-512" hashValue="PV5DOI678RdJjyWO4+hjV+XeulnrjFDEf9XZNp3NYY+m1atulIF59c40lhGNw4j/7IHEfU8tSgMuYDgtTZOHQg==" saltValue="8q3IEqG5Rd09z0dx/B3Xdw==" spinCount="100000" sheet="1" selectLockedCells="1"/>
  <mergeCells count="39">
    <mergeCell ref="H10:H11"/>
    <mergeCell ref="A22:B22"/>
    <mergeCell ref="C19:C20"/>
    <mergeCell ref="D19:D20"/>
    <mergeCell ref="A21:B21"/>
    <mergeCell ref="A14:B14"/>
    <mergeCell ref="H19:H20"/>
    <mergeCell ref="A13:B13"/>
    <mergeCell ref="F10:F11"/>
    <mergeCell ref="A10:B11"/>
    <mergeCell ref="A19:B20"/>
    <mergeCell ref="E19:E20"/>
    <mergeCell ref="G19:G20"/>
    <mergeCell ref="F19:F20"/>
    <mergeCell ref="A16:B16"/>
    <mergeCell ref="A12:B12"/>
    <mergeCell ref="A31:H31"/>
    <mergeCell ref="A26:B26"/>
    <mergeCell ref="A28:B28"/>
    <mergeCell ref="A24:B24"/>
    <mergeCell ref="A23:B23"/>
    <mergeCell ref="A25:B25"/>
    <mergeCell ref="A27:B27"/>
    <mergeCell ref="A15:B15"/>
    <mergeCell ref="F2:H2"/>
    <mergeCell ref="F3:H3"/>
    <mergeCell ref="A1:B1"/>
    <mergeCell ref="A2:B2"/>
    <mergeCell ref="A3:D3"/>
    <mergeCell ref="G10:G11"/>
    <mergeCell ref="A6:B6"/>
    <mergeCell ref="F1:G1"/>
    <mergeCell ref="F4:H4"/>
    <mergeCell ref="F5:H5"/>
    <mergeCell ref="C10:C11"/>
    <mergeCell ref="D10:D11"/>
    <mergeCell ref="E10:E11"/>
    <mergeCell ref="A5:B5"/>
    <mergeCell ref="A4:D4"/>
  </mergeCells>
  <phoneticPr fontId="9" type="noConversion"/>
  <hyperlinks>
    <hyperlink ref="F4:H4" location="Mar!A1" display="Mar!A1"/>
  </hyperlinks>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J31"/>
  <sheetViews>
    <sheetView zoomScaleNormal="100" workbookViewId="0">
      <selection activeCell="F2" sqref="F2:H2"/>
    </sheetView>
  </sheetViews>
  <sheetFormatPr defaultRowHeight="15"/>
  <cols>
    <col min="1" max="1" width="3" customWidth="1"/>
    <col min="2" max="2" width="23.21875" customWidth="1"/>
    <col min="3" max="8" width="11.5546875" customWidth="1"/>
  </cols>
  <sheetData>
    <row r="1" spans="1:8" s="1" customFormat="1" ht="15.75" thickBot="1">
      <c r="A1" s="455" t="s">
        <v>0</v>
      </c>
      <c r="B1" s="456"/>
      <c r="C1" s="183" t="s">
        <v>30</v>
      </c>
      <c r="D1" s="183" t="s">
        <v>14</v>
      </c>
      <c r="E1" s="133"/>
      <c r="F1" s="504"/>
      <c r="G1" s="504"/>
      <c r="H1" s="191"/>
    </row>
    <row r="2" spans="1:8" s="2" customFormat="1" ht="15.75" customHeight="1" thickBot="1">
      <c r="A2" s="492">
        <f>Apr!A2</f>
        <v>0</v>
      </c>
      <c r="B2" s="497"/>
      <c r="C2" s="190">
        <f>Apr!C2</f>
        <v>0</v>
      </c>
      <c r="D2" s="190">
        <f>Apr!D2</f>
        <v>0</v>
      </c>
      <c r="E2" s="128" t="s">
        <v>20</v>
      </c>
      <c r="F2" s="502">
        <f>+Apr!F2</f>
        <v>0</v>
      </c>
      <c r="G2" s="502"/>
      <c r="H2" s="502"/>
    </row>
    <row r="3" spans="1:8" s="3" customFormat="1" ht="15" customHeight="1">
      <c r="A3" s="459" t="s">
        <v>3</v>
      </c>
      <c r="B3" s="459"/>
      <c r="C3" s="459"/>
      <c r="D3" s="460"/>
      <c r="E3" s="184" t="s">
        <v>18</v>
      </c>
      <c r="F3" s="499">
        <f>+Apr!F3</f>
        <v>0</v>
      </c>
      <c r="G3" s="499"/>
      <c r="H3" s="499"/>
    </row>
    <row r="4" spans="1:8" s="3" customFormat="1" ht="15" customHeight="1" thickBot="1">
      <c r="A4" s="496">
        <f>Apr!A4</f>
        <v>0</v>
      </c>
      <c r="B4" s="496"/>
      <c r="C4" s="496"/>
      <c r="D4" s="497"/>
      <c r="E4" s="130" t="s">
        <v>15</v>
      </c>
      <c r="F4" s="503">
        <f>Apr!F4</f>
        <v>0</v>
      </c>
      <c r="G4" s="500"/>
      <c r="H4" s="500"/>
    </row>
    <row r="5" spans="1:8" s="1" customFormat="1" ht="15" customHeight="1" thickBot="1">
      <c r="A5" s="494" t="s">
        <v>64</v>
      </c>
      <c r="B5" s="495"/>
      <c r="C5" s="134" t="s">
        <v>16</v>
      </c>
      <c r="D5" s="63"/>
      <c r="E5" s="131" t="s">
        <v>21</v>
      </c>
      <c r="F5" s="501"/>
      <c r="G5" s="501"/>
      <c r="H5" s="501"/>
    </row>
    <row r="6" spans="1:8" s="1" customFormat="1" ht="15.75" thickBot="1">
      <c r="A6" s="451"/>
      <c r="B6" s="452"/>
      <c r="C6" s="127" t="s">
        <v>17</v>
      </c>
      <c r="D6" s="51"/>
      <c r="H6" s="124"/>
    </row>
    <row r="7" spans="1:8" s="10" customFormat="1" ht="9.6" customHeight="1">
      <c r="C7" s="19"/>
      <c r="D7" s="15"/>
      <c r="E7" s="15"/>
      <c r="F7" s="15"/>
      <c r="H7" s="125"/>
    </row>
    <row r="8" spans="1:8" s="16" customFormat="1" ht="15" customHeight="1">
      <c r="C8" s="22" t="s">
        <v>32</v>
      </c>
      <c r="D8" s="21"/>
    </row>
    <row r="9" spans="1:8" s="16" customFormat="1" ht="9.6" customHeight="1" thickBot="1">
      <c r="A9" s="17"/>
      <c r="B9" s="17"/>
      <c r="C9" s="17"/>
      <c r="D9" s="17"/>
      <c r="E9" s="17"/>
      <c r="F9" s="17"/>
      <c r="G9" s="17"/>
      <c r="H9" s="17"/>
    </row>
    <row r="10" spans="1:8" s="16" customFormat="1" ht="18.75" customHeight="1">
      <c r="A10" s="434" t="s">
        <v>24</v>
      </c>
      <c r="B10" s="435"/>
      <c r="C10" s="453" t="s">
        <v>4</v>
      </c>
      <c r="D10" s="438" t="s">
        <v>5</v>
      </c>
      <c r="E10" s="445" t="s">
        <v>2</v>
      </c>
      <c r="F10" s="432" t="s">
        <v>99</v>
      </c>
      <c r="G10" s="447" t="s">
        <v>98</v>
      </c>
      <c r="H10" s="443" t="s">
        <v>110</v>
      </c>
    </row>
    <row r="11" spans="1:8" s="16" customFormat="1" ht="18.7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6.5" thickBot="1">
      <c r="A16" s="486" t="s">
        <v>13</v>
      </c>
      <c r="B16" s="487"/>
      <c r="C16" s="118">
        <f>+Jan!C16</f>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ht="15" customHeight="1">
      <c r="A19" s="484" t="s">
        <v>1</v>
      </c>
      <c r="B19" s="485"/>
      <c r="C19" s="453" t="s">
        <v>4</v>
      </c>
      <c r="D19" s="478" t="s">
        <v>5</v>
      </c>
      <c r="E19" s="480" t="s">
        <v>2</v>
      </c>
      <c r="F19" s="482" t="s">
        <v>101</v>
      </c>
      <c r="G19" s="447" t="s">
        <v>98</v>
      </c>
      <c r="H19" s="476" t="s">
        <v>110</v>
      </c>
    </row>
    <row r="20" spans="1:10" ht="15" customHeight="1">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121"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ht="9.6" customHeight="1">
      <c r="A29" s="7"/>
      <c r="B29" s="7"/>
      <c r="C29" s="61"/>
      <c r="D29" s="61"/>
      <c r="E29" s="61"/>
      <c r="F29" s="61"/>
      <c r="G29" s="61"/>
      <c r="H29" s="61"/>
      <c r="I29" s="6"/>
      <c r="J29" s="6"/>
    </row>
    <row r="30" spans="1:10">
      <c r="A30" s="115" t="s">
        <v>27</v>
      </c>
      <c r="B30" s="62"/>
      <c r="C30" s="61"/>
      <c r="D30" s="61"/>
      <c r="E30" s="61"/>
      <c r="F30" s="61"/>
      <c r="G30" s="61"/>
      <c r="H30" s="61"/>
      <c r="I30" s="6"/>
      <c r="J30" s="6"/>
    </row>
    <row r="31" spans="1:10" ht="79.5" customHeight="1">
      <c r="A31" s="467"/>
      <c r="B31" s="467"/>
      <c r="C31" s="467"/>
      <c r="D31" s="467"/>
      <c r="E31" s="467"/>
      <c r="F31" s="467"/>
      <c r="G31" s="467"/>
      <c r="H31" s="467"/>
      <c r="I31" s="61"/>
      <c r="J31" s="6"/>
    </row>
  </sheetData>
  <sheetProtection algorithmName="SHA-512" hashValue="tKCkTKtmO54THD0LEa/whsL5Jqv3qT2jzJF1EIo7L8zsjdatFBTkZMOQ0BWX9NlTafkGZINeF9f5Xt4WIJzfDw==" saltValue="Ek1My64ALJGihwYll93Ygw==" spinCount="100000" sheet="1" selectLockedCells="1"/>
  <mergeCells count="39">
    <mergeCell ref="H10:H11"/>
    <mergeCell ref="A22:B22"/>
    <mergeCell ref="C19:C20"/>
    <mergeCell ref="D19:D20"/>
    <mergeCell ref="A21:B21"/>
    <mergeCell ref="A14:B14"/>
    <mergeCell ref="H19:H20"/>
    <mergeCell ref="A13:B13"/>
    <mergeCell ref="F10:F11"/>
    <mergeCell ref="A10:B11"/>
    <mergeCell ref="A19:B20"/>
    <mergeCell ref="E19:E20"/>
    <mergeCell ref="G19:G20"/>
    <mergeCell ref="F19:F20"/>
    <mergeCell ref="A16:B16"/>
    <mergeCell ref="A12:B12"/>
    <mergeCell ref="A31:H31"/>
    <mergeCell ref="A26:B26"/>
    <mergeCell ref="A28:B28"/>
    <mergeCell ref="A24:B24"/>
    <mergeCell ref="A23:B23"/>
    <mergeCell ref="A25:B25"/>
    <mergeCell ref="A27:B27"/>
    <mergeCell ref="A15:B15"/>
    <mergeCell ref="F2:H2"/>
    <mergeCell ref="F3:H3"/>
    <mergeCell ref="A1:B1"/>
    <mergeCell ref="A2:B2"/>
    <mergeCell ref="A3:D3"/>
    <mergeCell ref="G10:G11"/>
    <mergeCell ref="A6:B6"/>
    <mergeCell ref="F1:G1"/>
    <mergeCell ref="F4:H4"/>
    <mergeCell ref="F5:H5"/>
    <mergeCell ref="C10:C11"/>
    <mergeCell ref="D10:D11"/>
    <mergeCell ref="E10:E11"/>
    <mergeCell ref="A5:B5"/>
    <mergeCell ref="A4:D4"/>
  </mergeCells>
  <phoneticPr fontId="9" type="noConversion"/>
  <hyperlinks>
    <hyperlink ref="F4:H4" location="Apr!A1" display="Apr!A1"/>
  </hyperlinks>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J31"/>
  <sheetViews>
    <sheetView zoomScaleNormal="100" workbookViewId="0">
      <selection activeCell="F2" sqref="F2:H2"/>
    </sheetView>
  </sheetViews>
  <sheetFormatPr defaultRowHeight="15"/>
  <cols>
    <col min="1" max="1" width="3" customWidth="1"/>
    <col min="2" max="2" width="23.21875" customWidth="1"/>
    <col min="3" max="8" width="11.5546875" customWidth="1"/>
  </cols>
  <sheetData>
    <row r="1" spans="1:8" s="10" customFormat="1" ht="15.75" thickBot="1">
      <c r="A1" s="455" t="s">
        <v>0</v>
      </c>
      <c r="B1" s="456"/>
      <c r="C1" s="183" t="s">
        <v>30</v>
      </c>
      <c r="D1" s="183" t="s">
        <v>14</v>
      </c>
      <c r="E1" s="133"/>
      <c r="F1" s="504"/>
      <c r="G1" s="504"/>
      <c r="H1" s="191"/>
    </row>
    <row r="2" spans="1:8" s="113" customFormat="1" ht="15.75" customHeight="1" thickBot="1">
      <c r="A2" s="492">
        <f>May!A2</f>
        <v>0</v>
      </c>
      <c r="B2" s="497"/>
      <c r="C2" s="190">
        <f>May!C2</f>
        <v>0</v>
      </c>
      <c r="D2" s="190">
        <f>May!D2</f>
        <v>0</v>
      </c>
      <c r="E2" s="128" t="s">
        <v>20</v>
      </c>
      <c r="F2" s="502">
        <f>+May!F2</f>
        <v>0</v>
      </c>
      <c r="G2" s="502"/>
      <c r="H2" s="502"/>
    </row>
    <row r="3" spans="1:8" s="3" customFormat="1" ht="15" customHeight="1">
      <c r="A3" s="459" t="s">
        <v>3</v>
      </c>
      <c r="B3" s="459"/>
      <c r="C3" s="459"/>
      <c r="D3" s="460"/>
      <c r="E3" s="184" t="s">
        <v>18</v>
      </c>
      <c r="F3" s="499">
        <f>+May!F3</f>
        <v>0</v>
      </c>
      <c r="G3" s="499"/>
      <c r="H3" s="499"/>
    </row>
    <row r="4" spans="1:8" s="3" customFormat="1" ht="15" customHeight="1" thickBot="1">
      <c r="A4" s="496">
        <f>May!A4</f>
        <v>0</v>
      </c>
      <c r="B4" s="496"/>
      <c r="C4" s="496"/>
      <c r="D4" s="497"/>
      <c r="E4" s="130" t="s">
        <v>15</v>
      </c>
      <c r="F4" s="503">
        <f>+May!F4</f>
        <v>0</v>
      </c>
      <c r="G4" s="500"/>
      <c r="H4" s="500"/>
    </row>
    <row r="5" spans="1:8" s="1" customFormat="1" ht="15" customHeight="1" thickBot="1">
      <c r="A5" s="494" t="s">
        <v>64</v>
      </c>
      <c r="B5" s="495"/>
      <c r="C5" s="134" t="s">
        <v>16</v>
      </c>
      <c r="D5" s="63"/>
      <c r="E5" s="131" t="s">
        <v>21</v>
      </c>
      <c r="F5" s="501"/>
      <c r="G5" s="501"/>
      <c r="H5" s="501"/>
    </row>
    <row r="6" spans="1:8" s="1" customFormat="1" ht="15.75" thickBot="1">
      <c r="A6" s="451"/>
      <c r="B6" s="452"/>
      <c r="C6" s="127" t="s">
        <v>17</v>
      </c>
      <c r="D6" s="51"/>
      <c r="H6" s="124"/>
    </row>
    <row r="7" spans="1:8" s="10" customFormat="1" ht="9.6" customHeight="1">
      <c r="C7" s="19"/>
      <c r="D7" s="15"/>
      <c r="E7" s="15"/>
      <c r="F7" s="15"/>
      <c r="H7" s="125"/>
    </row>
    <row r="8" spans="1:8" s="16" customFormat="1" ht="15" customHeight="1">
      <c r="C8" s="22" t="s">
        <v>32</v>
      </c>
      <c r="D8" s="21"/>
    </row>
    <row r="9" spans="1:8" s="16" customFormat="1" ht="9.6" customHeight="1" thickBot="1">
      <c r="A9" s="17"/>
      <c r="B9" s="17"/>
      <c r="C9" s="17"/>
      <c r="D9" s="17"/>
      <c r="E9" s="17"/>
      <c r="F9" s="17"/>
      <c r="G9" s="17"/>
      <c r="H9" s="17"/>
    </row>
    <row r="10" spans="1:8" s="16" customFormat="1" ht="18.75" customHeight="1">
      <c r="A10" s="434" t="s">
        <v>24</v>
      </c>
      <c r="B10" s="435"/>
      <c r="C10" s="453" t="s">
        <v>4</v>
      </c>
      <c r="D10" s="438" t="s">
        <v>5</v>
      </c>
      <c r="E10" s="445" t="s">
        <v>2</v>
      </c>
      <c r="F10" s="432" t="s">
        <v>99</v>
      </c>
      <c r="G10" s="447" t="s">
        <v>98</v>
      </c>
      <c r="H10" s="443" t="s">
        <v>110</v>
      </c>
    </row>
    <row r="11" spans="1:8" s="16" customFormat="1" ht="18.7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6.5" thickBot="1">
      <c r="A16" s="486" t="s">
        <v>13</v>
      </c>
      <c r="B16" s="487"/>
      <c r="C16" s="118">
        <f>+Jan!C16</f>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s="16" customFormat="1" ht="15" customHeight="1">
      <c r="A19" s="484" t="s">
        <v>1</v>
      </c>
      <c r="B19" s="485"/>
      <c r="C19" s="453" t="s">
        <v>4</v>
      </c>
      <c r="D19" s="478" t="s">
        <v>5</v>
      </c>
      <c r="E19" s="480" t="s">
        <v>2</v>
      </c>
      <c r="F19" s="482" t="s">
        <v>101</v>
      </c>
      <c r="G19" s="447" t="s">
        <v>98</v>
      </c>
      <c r="H19" s="476" t="s">
        <v>110</v>
      </c>
    </row>
    <row r="20" spans="1:10" s="16" customFormat="1">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250"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s="16" customFormat="1" ht="9.6" customHeight="1">
      <c r="A29" s="41"/>
      <c r="B29" s="41"/>
      <c r="C29" s="192"/>
      <c r="D29" s="192"/>
      <c r="E29" s="192"/>
      <c r="F29" s="192"/>
      <c r="G29" s="192"/>
      <c r="H29" s="192"/>
      <c r="I29" s="83"/>
      <c r="J29" s="83"/>
    </row>
    <row r="30" spans="1:10" s="16" customFormat="1">
      <c r="A30" s="189" t="s">
        <v>27</v>
      </c>
      <c r="B30" s="188"/>
      <c r="C30" s="192"/>
      <c r="D30" s="192"/>
      <c r="E30" s="192"/>
      <c r="F30" s="192"/>
      <c r="G30" s="192"/>
      <c r="H30" s="192"/>
      <c r="I30" s="83"/>
      <c r="J30" s="83"/>
    </row>
    <row r="31" spans="1:10" ht="81" customHeight="1">
      <c r="A31" s="467"/>
      <c r="B31" s="467"/>
      <c r="C31" s="467"/>
      <c r="D31" s="467"/>
      <c r="E31" s="467"/>
      <c r="F31" s="467"/>
      <c r="G31" s="467"/>
      <c r="H31" s="467"/>
      <c r="I31" s="61"/>
      <c r="J31" s="6"/>
    </row>
  </sheetData>
  <sheetProtection algorithmName="SHA-512" hashValue="SLtNW/+UOOkLpX7Tq8wsCc6fhm40ndHQLdKfIojhYMuGM5NYkISOdwHkdVhyu2HFVr7cCh0yFgOovRy74zyQTg==" saltValue="1+hnX7PbUTNGKgOD7IxNYw==" spinCount="100000" sheet="1" selectLockedCells="1"/>
  <mergeCells count="39">
    <mergeCell ref="H10:H11"/>
    <mergeCell ref="A22:B22"/>
    <mergeCell ref="C19:C20"/>
    <mergeCell ref="D19:D20"/>
    <mergeCell ref="A21:B21"/>
    <mergeCell ref="A14:B14"/>
    <mergeCell ref="H19:H20"/>
    <mergeCell ref="A13:B13"/>
    <mergeCell ref="F10:F11"/>
    <mergeCell ref="A10:B11"/>
    <mergeCell ref="A19:B20"/>
    <mergeCell ref="E19:E20"/>
    <mergeCell ref="G19:G20"/>
    <mergeCell ref="F19:F20"/>
    <mergeCell ref="A16:B16"/>
    <mergeCell ref="A12:B12"/>
    <mergeCell ref="A31:H31"/>
    <mergeCell ref="A26:B26"/>
    <mergeCell ref="A28:B28"/>
    <mergeCell ref="A24:B24"/>
    <mergeCell ref="A23:B23"/>
    <mergeCell ref="A25:B25"/>
    <mergeCell ref="A27:B27"/>
    <mergeCell ref="A15:B15"/>
    <mergeCell ref="F2:H2"/>
    <mergeCell ref="F3:H3"/>
    <mergeCell ref="A1:B1"/>
    <mergeCell ref="A2:B2"/>
    <mergeCell ref="A3:D3"/>
    <mergeCell ref="G10:G11"/>
    <mergeCell ref="A6:B6"/>
    <mergeCell ref="F1:G1"/>
    <mergeCell ref="F4:H4"/>
    <mergeCell ref="F5:H5"/>
    <mergeCell ref="C10:C11"/>
    <mergeCell ref="D10:D11"/>
    <mergeCell ref="E10:E11"/>
    <mergeCell ref="A5:B5"/>
    <mergeCell ref="A4:D4"/>
  </mergeCells>
  <phoneticPr fontId="9" type="noConversion"/>
  <hyperlinks>
    <hyperlink ref="F4:H4" location="May!A1" display="May!A1"/>
    <hyperlink ref="F4" r:id="rId1" display="marsha.cooper@dhs.wi.gov"/>
  </hyperlinks>
  <pageMargins left="0.75" right="0.75" top="0.93" bottom="0.62" header="0.45" footer="0.35"/>
  <pageSetup orientation="landscape" r:id="rId2"/>
  <headerFooter alignWithMargins="0">
    <oddHeader>&amp;L&amp;6DEPARTMENT OF HEALTH SERVICES
Division of Public Health
F-00555 (01/2015)&amp;R&amp;7STATE OF WISCONSIN</oddHeader>
    <oddFooter>&amp;L&amp;8&amp;F&amp;C&amp;8&amp;A&amp;R&amp;8 Printed: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J31"/>
  <sheetViews>
    <sheetView zoomScaleNormal="100" workbookViewId="0">
      <selection activeCell="F2" sqref="F2:H2"/>
    </sheetView>
  </sheetViews>
  <sheetFormatPr defaultRowHeight="15"/>
  <cols>
    <col min="1" max="1" width="3" customWidth="1"/>
    <col min="2" max="2" width="23.21875" customWidth="1"/>
    <col min="3" max="8" width="11.5546875" customWidth="1"/>
  </cols>
  <sheetData>
    <row r="1" spans="1:8" s="10" customFormat="1" ht="15.75" thickBot="1">
      <c r="A1" s="455" t="s">
        <v>0</v>
      </c>
      <c r="B1" s="456"/>
      <c r="C1" s="183" t="s">
        <v>30</v>
      </c>
      <c r="D1" s="183" t="s">
        <v>14</v>
      </c>
      <c r="E1" s="133"/>
      <c r="F1" s="504"/>
      <c r="G1" s="504"/>
      <c r="H1" s="191"/>
    </row>
    <row r="2" spans="1:8" s="113" customFormat="1" ht="15.75" customHeight="1" thickBot="1">
      <c r="A2" s="496">
        <f>Jun!A2</f>
        <v>0</v>
      </c>
      <c r="B2" s="497"/>
      <c r="C2" s="193">
        <f>Jun!C2</f>
        <v>0</v>
      </c>
      <c r="D2" s="193">
        <f>Jun!D2</f>
        <v>0</v>
      </c>
      <c r="E2" s="128" t="s">
        <v>20</v>
      </c>
      <c r="F2" s="502">
        <f>Jun!F2</f>
        <v>0</v>
      </c>
      <c r="G2" s="502"/>
      <c r="H2" s="502"/>
    </row>
    <row r="3" spans="1:8" s="69" customFormat="1" ht="15" customHeight="1">
      <c r="A3" s="459" t="s">
        <v>3</v>
      </c>
      <c r="B3" s="459"/>
      <c r="C3" s="459"/>
      <c r="D3" s="460"/>
      <c r="E3" s="184" t="s">
        <v>18</v>
      </c>
      <c r="F3" s="499">
        <f>+Jun!F3</f>
        <v>0</v>
      </c>
      <c r="G3" s="499"/>
      <c r="H3" s="499"/>
    </row>
    <row r="4" spans="1:8" s="69" customFormat="1" ht="15" customHeight="1" thickBot="1">
      <c r="A4" s="496">
        <f>Jun!A4</f>
        <v>0</v>
      </c>
      <c r="B4" s="496"/>
      <c r="C4" s="496"/>
      <c r="D4" s="497"/>
      <c r="E4" s="130" t="s">
        <v>15</v>
      </c>
      <c r="F4" s="503">
        <f>+Jun!F4</f>
        <v>0</v>
      </c>
      <c r="G4" s="500"/>
      <c r="H4" s="500"/>
    </row>
    <row r="5" spans="1:8" s="1" customFormat="1" ht="15" customHeight="1" thickBot="1">
      <c r="A5" s="449" t="s">
        <v>64</v>
      </c>
      <c r="B5" s="450"/>
      <c r="C5" s="186" t="s">
        <v>16</v>
      </c>
      <c r="D5" s="63"/>
      <c r="E5" s="185" t="s">
        <v>21</v>
      </c>
      <c r="F5" s="501"/>
      <c r="G5" s="501"/>
      <c r="H5" s="501"/>
    </row>
    <row r="6" spans="1:8" s="1" customFormat="1" ht="15.75" thickBot="1">
      <c r="A6" s="451"/>
      <c r="B6" s="452"/>
      <c r="C6" s="187" t="s">
        <v>17</v>
      </c>
      <c r="D6" s="51"/>
      <c r="H6" s="124"/>
    </row>
    <row r="7" spans="1:8" s="10" customFormat="1" ht="9.6" customHeight="1">
      <c r="C7" s="19"/>
      <c r="D7" s="15"/>
      <c r="E7" s="15"/>
      <c r="F7" s="15"/>
      <c r="H7" s="125"/>
    </row>
    <row r="8" spans="1:8" s="16" customFormat="1" ht="15" customHeight="1">
      <c r="C8" s="22" t="s">
        <v>32</v>
      </c>
      <c r="D8" s="21"/>
    </row>
    <row r="9" spans="1:8" s="16" customFormat="1" ht="9.6" customHeight="1" thickBot="1">
      <c r="A9" s="17"/>
      <c r="B9" s="17"/>
      <c r="C9" s="17"/>
      <c r="D9" s="17"/>
      <c r="E9" s="17"/>
      <c r="F9" s="17"/>
      <c r="G9" s="17"/>
      <c r="H9" s="17"/>
    </row>
    <row r="10" spans="1:8" s="16" customFormat="1" ht="20.25" customHeight="1">
      <c r="A10" s="434" t="s">
        <v>24</v>
      </c>
      <c r="B10" s="435"/>
      <c r="C10" s="453" t="s">
        <v>4</v>
      </c>
      <c r="D10" s="438" t="s">
        <v>5</v>
      </c>
      <c r="E10" s="445" t="s">
        <v>2</v>
      </c>
      <c r="F10" s="432" t="s">
        <v>99</v>
      </c>
      <c r="G10" s="447" t="s">
        <v>98</v>
      </c>
      <c r="H10" s="443" t="s">
        <v>110</v>
      </c>
    </row>
    <row r="11" spans="1:8" s="16" customFormat="1" ht="20.2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6.5" thickBot="1">
      <c r="A16" s="486" t="s">
        <v>13</v>
      </c>
      <c r="B16" s="487"/>
      <c r="C16" s="118">
        <f>+Jan!C16</f>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s="16" customFormat="1" ht="15" customHeight="1">
      <c r="A19" s="484" t="s">
        <v>1</v>
      </c>
      <c r="B19" s="485"/>
      <c r="C19" s="453" t="s">
        <v>4</v>
      </c>
      <c r="D19" s="478" t="s">
        <v>5</v>
      </c>
      <c r="E19" s="480" t="s">
        <v>2</v>
      </c>
      <c r="F19" s="482" t="s">
        <v>101</v>
      </c>
      <c r="G19" s="447" t="s">
        <v>98</v>
      </c>
      <c r="H19" s="476" t="s">
        <v>110</v>
      </c>
    </row>
    <row r="20" spans="1:10" s="16" customFormat="1">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250"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s="16" customFormat="1" ht="9.6" customHeight="1">
      <c r="A29" s="41"/>
      <c r="B29" s="41"/>
      <c r="C29" s="192"/>
      <c r="D29" s="192"/>
      <c r="E29" s="192"/>
      <c r="F29" s="192"/>
      <c r="G29" s="192"/>
      <c r="H29" s="192"/>
      <c r="I29" s="83"/>
      <c r="J29" s="83"/>
    </row>
    <row r="30" spans="1:10" s="16" customFormat="1">
      <c r="A30" s="189" t="s">
        <v>27</v>
      </c>
      <c r="B30" s="188"/>
      <c r="C30" s="192"/>
      <c r="D30" s="192"/>
      <c r="E30" s="192"/>
      <c r="F30" s="192"/>
      <c r="G30" s="192"/>
      <c r="H30" s="192"/>
      <c r="I30" s="83"/>
      <c r="J30" s="83"/>
    </row>
    <row r="31" spans="1:10" ht="81" customHeight="1">
      <c r="A31" s="467"/>
      <c r="B31" s="467"/>
      <c r="C31" s="467"/>
      <c r="D31" s="467"/>
      <c r="E31" s="467"/>
      <c r="F31" s="467"/>
      <c r="G31" s="467"/>
      <c r="H31" s="467"/>
      <c r="I31" s="61"/>
      <c r="J31" s="6"/>
    </row>
  </sheetData>
  <sheetProtection algorithmName="SHA-512" hashValue="dg5KYU8MxVSuCUGbJvNOmsQxiyxiN2VFpPTaxA/ymTUxyQUISzdp2KFVgIo48kLTm76PrdTV6hYOZ6INiK7u2w==" saltValue="IZT1k5Kb4mjVp41vPgiu/g==" spinCount="100000" sheet="1" selectLockedCells="1"/>
  <mergeCells count="39">
    <mergeCell ref="H10:H11"/>
    <mergeCell ref="A22:B22"/>
    <mergeCell ref="C19:C20"/>
    <mergeCell ref="D19:D20"/>
    <mergeCell ref="A21:B21"/>
    <mergeCell ref="A14:B14"/>
    <mergeCell ref="H19:H20"/>
    <mergeCell ref="A13:B13"/>
    <mergeCell ref="F10:F11"/>
    <mergeCell ref="A10:B11"/>
    <mergeCell ref="A19:B20"/>
    <mergeCell ref="E19:E20"/>
    <mergeCell ref="G19:G20"/>
    <mergeCell ref="F19:F20"/>
    <mergeCell ref="A16:B16"/>
    <mergeCell ref="A12:B12"/>
    <mergeCell ref="A31:H31"/>
    <mergeCell ref="A26:B26"/>
    <mergeCell ref="A28:B28"/>
    <mergeCell ref="A24:B24"/>
    <mergeCell ref="A23:B23"/>
    <mergeCell ref="A25:B25"/>
    <mergeCell ref="A27:B27"/>
    <mergeCell ref="A15:B15"/>
    <mergeCell ref="F2:H2"/>
    <mergeCell ref="F3:H3"/>
    <mergeCell ref="A1:B1"/>
    <mergeCell ref="A2:B2"/>
    <mergeCell ref="A3:D3"/>
    <mergeCell ref="G10:G11"/>
    <mergeCell ref="A6:B6"/>
    <mergeCell ref="F1:G1"/>
    <mergeCell ref="F4:H4"/>
    <mergeCell ref="F5:H5"/>
    <mergeCell ref="C10:C11"/>
    <mergeCell ref="D10:D11"/>
    <mergeCell ref="E10:E11"/>
    <mergeCell ref="A5:B5"/>
    <mergeCell ref="A4:D4"/>
  </mergeCells>
  <phoneticPr fontId="9" type="noConversion"/>
  <hyperlinks>
    <hyperlink ref="F4:H4" location="Jun!A1" display="Jun!A1"/>
  </hyperlinks>
  <pageMargins left="0.75" right="0.75" top="0.93" bottom="0.62" header="0.45" footer="0.35"/>
  <pageSetup orientation="landscape" r:id="rId1"/>
  <headerFooter alignWithMargins="0">
    <oddHeader>&amp;L&amp;6DEPARTMENT OF HEALTH SERVICES
Division of Public Health
F-00555 (01/2015)&amp;R&amp;7STATE OF WISCONSIN</oddHeader>
    <oddFooter>&amp;L&amp;8&amp;F&amp;C&amp;8&amp;A&amp;R&amp;8 Printed: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J31"/>
  <sheetViews>
    <sheetView zoomScaleNormal="100" workbookViewId="0">
      <selection activeCell="F2" sqref="F2:H2"/>
    </sheetView>
  </sheetViews>
  <sheetFormatPr defaultRowHeight="15"/>
  <cols>
    <col min="1" max="1" width="3" customWidth="1"/>
    <col min="2" max="2" width="23.21875" customWidth="1"/>
    <col min="3" max="8" width="11.5546875" customWidth="1"/>
  </cols>
  <sheetData>
    <row r="1" spans="1:8" s="10" customFormat="1" ht="15.75" thickBot="1">
      <c r="A1" s="455" t="s">
        <v>0</v>
      </c>
      <c r="B1" s="456"/>
      <c r="C1" s="183" t="s">
        <v>30</v>
      </c>
      <c r="D1" s="183" t="s">
        <v>14</v>
      </c>
      <c r="E1" s="133"/>
      <c r="F1" s="504"/>
      <c r="G1" s="504"/>
      <c r="H1" s="191"/>
    </row>
    <row r="2" spans="1:8" s="113" customFormat="1" ht="15.75" customHeight="1" thickBot="1">
      <c r="A2" s="496">
        <f>Jul!A2</f>
        <v>0</v>
      </c>
      <c r="B2" s="497"/>
      <c r="C2" s="193">
        <f>Jul!C2</f>
        <v>0</v>
      </c>
      <c r="D2" s="193">
        <f>Jul!D2</f>
        <v>0</v>
      </c>
      <c r="E2" s="128" t="s">
        <v>20</v>
      </c>
      <c r="F2" s="502">
        <f>+Jul!F2</f>
        <v>0</v>
      </c>
      <c r="G2" s="502"/>
      <c r="H2" s="502"/>
    </row>
    <row r="3" spans="1:8" s="69" customFormat="1" ht="15" customHeight="1">
      <c r="A3" s="459" t="s">
        <v>3</v>
      </c>
      <c r="B3" s="459"/>
      <c r="C3" s="459"/>
      <c r="D3" s="460"/>
      <c r="E3" s="184" t="s">
        <v>18</v>
      </c>
      <c r="F3" s="499">
        <f>+Jul!F3</f>
        <v>0</v>
      </c>
      <c r="G3" s="499"/>
      <c r="H3" s="499"/>
    </row>
    <row r="4" spans="1:8" s="69" customFormat="1" ht="15" customHeight="1" thickBot="1">
      <c r="A4" s="496">
        <f>Jul!A4</f>
        <v>0</v>
      </c>
      <c r="B4" s="496"/>
      <c r="C4" s="496"/>
      <c r="D4" s="497"/>
      <c r="E4" s="130" t="s">
        <v>15</v>
      </c>
      <c r="F4" s="503">
        <f>+Jul!F4</f>
        <v>0</v>
      </c>
      <c r="G4" s="500"/>
      <c r="H4" s="500"/>
    </row>
    <row r="5" spans="1:8" s="1" customFormat="1" ht="15" customHeight="1" thickBot="1">
      <c r="A5" s="449" t="s">
        <v>64</v>
      </c>
      <c r="B5" s="450"/>
      <c r="C5" s="186" t="s">
        <v>16</v>
      </c>
      <c r="D5" s="63"/>
      <c r="E5" s="185" t="s">
        <v>21</v>
      </c>
      <c r="F5" s="501"/>
      <c r="G5" s="501"/>
      <c r="H5" s="501"/>
    </row>
    <row r="6" spans="1:8" s="1" customFormat="1" ht="15.75" thickBot="1">
      <c r="A6" s="451"/>
      <c r="B6" s="452"/>
      <c r="C6" s="187" t="s">
        <v>17</v>
      </c>
      <c r="D6" s="51"/>
      <c r="E6" s="10"/>
      <c r="F6" s="10"/>
      <c r="G6" s="10"/>
      <c r="H6" s="124"/>
    </row>
    <row r="7" spans="1:8" s="1" customFormat="1" ht="9.6" customHeight="1">
      <c r="A7" s="10"/>
      <c r="B7" s="10"/>
      <c r="C7" s="19"/>
      <c r="D7" s="15"/>
      <c r="E7" s="15"/>
      <c r="F7" s="15"/>
      <c r="G7" s="10"/>
      <c r="H7" s="125"/>
    </row>
    <row r="8" spans="1:8" ht="15" customHeight="1">
      <c r="A8" s="16"/>
      <c r="B8" s="16"/>
      <c r="C8" s="22" t="s">
        <v>32</v>
      </c>
      <c r="D8" s="21"/>
      <c r="E8" s="16"/>
      <c r="F8" s="16"/>
      <c r="G8" s="16"/>
      <c r="H8" s="16"/>
    </row>
    <row r="9" spans="1:8" s="16" customFormat="1" ht="9.6" customHeight="1" thickBot="1">
      <c r="A9" s="17"/>
      <c r="B9" s="17"/>
      <c r="C9" s="17"/>
      <c r="D9" s="17"/>
      <c r="E9" s="17"/>
      <c r="F9" s="17"/>
      <c r="G9" s="17"/>
      <c r="H9" s="17"/>
    </row>
    <row r="10" spans="1:8" s="16" customFormat="1" ht="20.25" customHeight="1">
      <c r="A10" s="434" t="s">
        <v>24</v>
      </c>
      <c r="B10" s="435"/>
      <c r="C10" s="453" t="s">
        <v>4</v>
      </c>
      <c r="D10" s="438" t="s">
        <v>5</v>
      </c>
      <c r="E10" s="445" t="s">
        <v>2</v>
      </c>
      <c r="F10" s="432" t="s">
        <v>99</v>
      </c>
      <c r="G10" s="447" t="s">
        <v>98</v>
      </c>
      <c r="H10" s="443" t="s">
        <v>110</v>
      </c>
    </row>
    <row r="11" spans="1:8" s="16" customFormat="1" ht="20.25" customHeight="1">
      <c r="A11" s="436"/>
      <c r="B11" s="437"/>
      <c r="C11" s="454"/>
      <c r="D11" s="439"/>
      <c r="E11" s="446"/>
      <c r="F11" s="433"/>
      <c r="G11" s="448"/>
      <c r="H11" s="444"/>
    </row>
    <row r="12" spans="1:8" ht="15.75">
      <c r="A12" s="465" t="s">
        <v>6</v>
      </c>
      <c r="B12" s="466"/>
      <c r="C12" s="116"/>
      <c r="D12" s="23">
        <f>SUM(E12:H12)</f>
        <v>0</v>
      </c>
      <c r="E12" s="43"/>
      <c r="F12" s="44"/>
      <c r="G12" s="44"/>
      <c r="H12" s="49"/>
    </row>
    <row r="13" spans="1:8" ht="15.75">
      <c r="A13" s="465" t="s">
        <v>7</v>
      </c>
      <c r="B13" s="466"/>
      <c r="C13" s="117"/>
      <c r="D13" s="23">
        <f>SUM(E13:H13)</f>
        <v>0</v>
      </c>
      <c r="E13" s="45"/>
      <c r="F13" s="46"/>
      <c r="G13" s="46"/>
      <c r="H13" s="32"/>
    </row>
    <row r="14" spans="1:8" ht="15.75">
      <c r="A14" s="465" t="s">
        <v>8</v>
      </c>
      <c r="B14" s="466"/>
      <c r="C14" s="117"/>
      <c r="D14" s="23">
        <f>SUM(E14:H14)</f>
        <v>0</v>
      </c>
      <c r="E14" s="45"/>
      <c r="F14" s="46"/>
      <c r="G14" s="46"/>
      <c r="H14" s="32"/>
    </row>
    <row r="15" spans="1:8" ht="16.5" thickBot="1">
      <c r="A15" s="488" t="s">
        <v>9</v>
      </c>
      <c r="B15" s="489"/>
      <c r="C15" s="117"/>
      <c r="D15" s="24">
        <f>SUM(E15:H15)</f>
        <v>0</v>
      </c>
      <c r="E15" s="47"/>
      <c r="F15" s="48"/>
      <c r="G15" s="48"/>
      <c r="H15" s="33"/>
    </row>
    <row r="16" spans="1:8" ht="16.5" thickBot="1">
      <c r="A16" s="486" t="s">
        <v>13</v>
      </c>
      <c r="B16" s="487"/>
      <c r="C16" s="118">
        <f>+Jan!C16</f>
        <v>65585</v>
      </c>
      <c r="D16" s="25">
        <f>SUM(D12:D15)</f>
        <v>0</v>
      </c>
      <c r="E16" s="34">
        <f>SUM(E12:E15)</f>
        <v>0</v>
      </c>
      <c r="F16" s="35">
        <f>SUM(F12:F15)</f>
        <v>0</v>
      </c>
      <c r="G16" s="36">
        <f>SUM(G12:G15)</f>
        <v>0</v>
      </c>
      <c r="H16" s="37">
        <f>SUM(H12:H15)</f>
        <v>0</v>
      </c>
    </row>
    <row r="17" spans="1:10" ht="9.6" customHeight="1">
      <c r="A17" s="16"/>
      <c r="B17" s="16"/>
      <c r="C17" s="26"/>
      <c r="D17" s="27"/>
      <c r="E17" s="5"/>
      <c r="F17" s="5"/>
      <c r="G17" s="5"/>
      <c r="H17" s="5"/>
    </row>
    <row r="18" spans="1:10" ht="9.6" customHeight="1" thickBot="1">
      <c r="A18" s="16"/>
      <c r="B18" s="16"/>
      <c r="C18" s="52"/>
      <c r="D18" s="27"/>
      <c r="E18" s="5"/>
      <c r="F18" s="5"/>
      <c r="G18" s="5"/>
      <c r="H18" s="5"/>
    </row>
    <row r="19" spans="1:10" ht="15" customHeight="1">
      <c r="A19" s="484" t="s">
        <v>1</v>
      </c>
      <c r="B19" s="485"/>
      <c r="C19" s="453" t="s">
        <v>4</v>
      </c>
      <c r="D19" s="478" t="s">
        <v>5</v>
      </c>
      <c r="E19" s="480" t="s">
        <v>2</v>
      </c>
      <c r="F19" s="482" t="s">
        <v>101</v>
      </c>
      <c r="G19" s="447" t="s">
        <v>98</v>
      </c>
      <c r="H19" s="476" t="s">
        <v>110</v>
      </c>
    </row>
    <row r="20" spans="1:10">
      <c r="A20" s="436"/>
      <c r="B20" s="437"/>
      <c r="C20" s="454"/>
      <c r="D20" s="479"/>
      <c r="E20" s="481"/>
      <c r="F20" s="483"/>
      <c r="G20" s="448"/>
      <c r="H20" s="477"/>
    </row>
    <row r="21" spans="1:10" ht="15.75">
      <c r="A21" s="465" t="s">
        <v>10</v>
      </c>
      <c r="B21" s="466"/>
      <c r="C21" s="119" t="s">
        <v>79</v>
      </c>
      <c r="D21" s="28">
        <f t="shared" ref="D21:D28" si="0">SUM(E21:H21)</f>
        <v>0</v>
      </c>
      <c r="E21" s="43"/>
      <c r="F21" s="44"/>
      <c r="G21" s="44"/>
      <c r="H21" s="49"/>
    </row>
    <row r="22" spans="1:10" ht="15.75">
      <c r="A22" s="465" t="s">
        <v>12</v>
      </c>
      <c r="B22" s="466"/>
      <c r="C22" s="120" t="s">
        <v>80</v>
      </c>
      <c r="D22" s="28">
        <f t="shared" si="0"/>
        <v>0</v>
      </c>
      <c r="E22" s="45"/>
      <c r="F22" s="46"/>
      <c r="G22" s="46"/>
      <c r="H22" s="60"/>
    </row>
    <row r="23" spans="1:10" ht="15.75">
      <c r="A23" s="465" t="s">
        <v>11</v>
      </c>
      <c r="B23" s="466"/>
      <c r="C23" s="120" t="s">
        <v>81</v>
      </c>
      <c r="D23" s="28">
        <f t="shared" si="0"/>
        <v>0</v>
      </c>
      <c r="E23" s="45"/>
      <c r="F23" s="46"/>
      <c r="G23" s="46"/>
      <c r="H23" s="60"/>
    </row>
    <row r="24" spans="1:10" ht="15.75">
      <c r="A24" s="468" t="s">
        <v>77</v>
      </c>
      <c r="B24" s="469"/>
      <c r="C24" s="250" t="s">
        <v>82</v>
      </c>
      <c r="D24" s="28">
        <f t="shared" si="0"/>
        <v>0</v>
      </c>
      <c r="E24" s="396"/>
      <c r="F24" s="397"/>
      <c r="G24" s="391"/>
      <c r="H24" s="391"/>
      <c r="I24" s="7"/>
    </row>
    <row r="25" spans="1:10" ht="15.75">
      <c r="A25" s="472" t="s">
        <v>83</v>
      </c>
      <c r="B25" s="473"/>
      <c r="C25" s="121" t="s">
        <v>89</v>
      </c>
      <c r="D25" s="28">
        <f t="shared" si="0"/>
        <v>0</v>
      </c>
      <c r="E25" s="396"/>
      <c r="F25" s="391"/>
      <c r="G25" s="391"/>
      <c r="H25" s="391"/>
      <c r="I25" s="7"/>
    </row>
    <row r="26" spans="1:10" ht="15.75">
      <c r="A26" s="468" t="s">
        <v>85</v>
      </c>
      <c r="B26" s="469"/>
      <c r="C26" s="250" t="s">
        <v>84</v>
      </c>
      <c r="D26" s="28">
        <f t="shared" si="0"/>
        <v>0</v>
      </c>
      <c r="E26" s="45"/>
      <c r="F26" s="46"/>
      <c r="G26" s="46"/>
      <c r="H26" s="60"/>
      <c r="I26" s="7"/>
    </row>
    <row r="27" spans="1:10" ht="15.75">
      <c r="A27" s="474" t="s">
        <v>90</v>
      </c>
      <c r="B27" s="475"/>
      <c r="C27" s="347" t="s">
        <v>91</v>
      </c>
      <c r="D27" s="28">
        <f t="shared" si="0"/>
        <v>0</v>
      </c>
      <c r="E27" s="348"/>
      <c r="F27" s="349"/>
      <c r="G27" s="349"/>
      <c r="H27" s="350"/>
      <c r="I27" s="7"/>
    </row>
    <row r="28" spans="1:10" ht="16.5" thickBot="1">
      <c r="A28" s="470" t="str">
        <f>Jan!A28</f>
        <v>Profile Name</v>
      </c>
      <c r="B28" s="471"/>
      <c r="C28" s="317">
        <f>Jan!C28</f>
        <v>0</v>
      </c>
      <c r="D28" s="30">
        <f t="shared" si="0"/>
        <v>0</v>
      </c>
      <c r="E28" s="151"/>
      <c r="F28" s="152"/>
      <c r="G28" s="152"/>
      <c r="H28" s="153"/>
      <c r="I28" s="7"/>
    </row>
    <row r="29" spans="1:10" s="16" customFormat="1" ht="9.6" customHeight="1">
      <c r="A29" s="41"/>
      <c r="B29" s="41"/>
      <c r="C29" s="192"/>
      <c r="D29" s="192"/>
      <c r="E29" s="192"/>
      <c r="F29" s="192"/>
      <c r="G29" s="192"/>
      <c r="H29" s="192"/>
      <c r="I29" s="83"/>
      <c r="J29" s="83"/>
    </row>
    <row r="30" spans="1:10" s="16" customFormat="1">
      <c r="A30" s="189" t="s">
        <v>27</v>
      </c>
      <c r="B30" s="188"/>
      <c r="C30" s="192"/>
      <c r="D30" s="192"/>
      <c r="E30" s="192"/>
      <c r="F30" s="192"/>
      <c r="G30" s="192"/>
      <c r="H30" s="192"/>
      <c r="I30" s="83"/>
      <c r="J30" s="83"/>
    </row>
    <row r="31" spans="1:10" ht="81.75" customHeight="1">
      <c r="A31" s="467"/>
      <c r="B31" s="467"/>
      <c r="C31" s="467"/>
      <c r="D31" s="467"/>
      <c r="E31" s="467"/>
      <c r="F31" s="467"/>
      <c r="G31" s="467"/>
      <c r="H31" s="467"/>
      <c r="I31" s="61"/>
      <c r="J31" s="6"/>
    </row>
  </sheetData>
  <sheetProtection algorithmName="SHA-512" hashValue="aFMfJwRei/panZyimoHPap7YY1TXL4mP68NeGDEnuN3eu7J4PpxcFJM1iISIVHHpuZUs6RizGNRynCkW59JIIA==" saltValue="9NpwbGNFQO4lAfFIaYJgPw==" spinCount="100000" sheet="1" selectLockedCells="1"/>
  <mergeCells count="39">
    <mergeCell ref="H10:H11"/>
    <mergeCell ref="A22:B22"/>
    <mergeCell ref="C19:C20"/>
    <mergeCell ref="D19:D20"/>
    <mergeCell ref="A21:B21"/>
    <mergeCell ref="A14:B14"/>
    <mergeCell ref="H19:H20"/>
    <mergeCell ref="A13:B13"/>
    <mergeCell ref="F10:F11"/>
    <mergeCell ref="A10:B11"/>
    <mergeCell ref="A19:B20"/>
    <mergeCell ref="E19:E20"/>
    <mergeCell ref="G19:G20"/>
    <mergeCell ref="F19:F20"/>
    <mergeCell ref="A16:B16"/>
    <mergeCell ref="A12:B12"/>
    <mergeCell ref="A31:H31"/>
    <mergeCell ref="A26:B26"/>
    <mergeCell ref="A28:B28"/>
    <mergeCell ref="A24:B24"/>
    <mergeCell ref="A23:B23"/>
    <mergeCell ref="A25:B25"/>
    <mergeCell ref="A27:B27"/>
    <mergeCell ref="A15:B15"/>
    <mergeCell ref="F2:H2"/>
    <mergeCell ref="F3:H3"/>
    <mergeCell ref="A1:B1"/>
    <mergeCell ref="A2:B2"/>
    <mergeCell ref="A3:D3"/>
    <mergeCell ref="G10:G11"/>
    <mergeCell ref="A6:B6"/>
    <mergeCell ref="F1:G1"/>
    <mergeCell ref="F4:H4"/>
    <mergeCell ref="F5:H5"/>
    <mergeCell ref="C10:C11"/>
    <mergeCell ref="D10:D11"/>
    <mergeCell ref="E10:E11"/>
    <mergeCell ref="A5:B5"/>
    <mergeCell ref="A4:D4"/>
  </mergeCells>
  <phoneticPr fontId="9" type="noConversion"/>
  <hyperlinks>
    <hyperlink ref="F4" r:id="rId1" display="marsha.cooper@dhs.wi.gov"/>
    <hyperlink ref="F4:H4" location="Jul!A1" display="Jul!A1"/>
  </hyperlinks>
  <pageMargins left="0.75" right="0.75" top="0.93" bottom="0.62" header="0.45" footer="0.35"/>
  <pageSetup orientation="landscape" r:id="rId2"/>
  <headerFooter alignWithMargins="0">
    <oddHeader>&amp;L&amp;6DEPARTMENT OF HEALTH SERVICES
Division of Public Health
F-00555 (01/2015)&amp;R&amp;7STATE OF WISCONSIN</oddHeader>
    <oddFooter>&amp;L&amp;8&amp;F&amp;C&amp;8&amp;A&amp;R&amp;8 Printed: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Instructions</vt:lpstr>
      <vt:lpstr>Jan</vt:lpstr>
      <vt:lpstr>Feb</vt:lpstr>
      <vt:lpstr>Mar</vt:lpstr>
      <vt:lpstr>Apr</vt:lpstr>
      <vt:lpstr>May</vt:lpstr>
      <vt:lpstr>Jun</vt:lpstr>
      <vt:lpstr>Jul</vt:lpstr>
      <vt:lpstr>Aug</vt:lpstr>
      <vt:lpstr>Sep</vt:lpstr>
      <vt:lpstr>Oct</vt:lpstr>
      <vt:lpstr>Nov</vt:lpstr>
      <vt:lpstr>Dec</vt:lpstr>
      <vt:lpstr>Addl-1</vt:lpstr>
      <vt:lpstr>Addl-2</vt:lpstr>
      <vt:lpstr>Addl-3</vt:lpstr>
      <vt:lpstr>Addl-4</vt:lpstr>
      <vt:lpstr>Final</vt:lpstr>
      <vt:lpstr>Bdg Chk</vt:lpstr>
      <vt:lpstr>SWO</vt:lpstr>
      <vt:lpstr>Trends</vt:lpstr>
      <vt:lpstr>'Addl-1'!Print_Area</vt:lpstr>
      <vt:lpstr>'Addl-2'!Print_Area</vt:lpstr>
      <vt:lpstr>'Addl-3'!Print_Area</vt:lpstr>
      <vt:lpstr>'Addl-4'!Print_Area</vt:lpstr>
      <vt:lpstr>Apr!Print_Area</vt:lpstr>
      <vt:lpstr>Aug!Print_Area</vt:lpstr>
      <vt:lpstr>'Bdg Chk'!Print_Area</vt:lpstr>
      <vt:lpstr>Dec!Print_Area</vt:lpstr>
      <vt:lpstr>Feb!Print_Area</vt:lpstr>
      <vt:lpstr>Final!Print_Area</vt:lpstr>
      <vt:lpstr>Jan!Print_Area</vt:lpstr>
      <vt:lpstr>Jul!Print_Area</vt:lpstr>
      <vt:lpstr>Jun!Print_Area</vt:lpstr>
      <vt:lpstr>Mar!Print_Area</vt:lpstr>
      <vt:lpstr>May!Print_Area</vt:lpstr>
      <vt:lpstr>Nov!Print_Area</vt:lpstr>
      <vt:lpstr>Oct!Print_Area</vt:lpstr>
      <vt:lpstr>Sep!Print_Area</vt:lpstr>
      <vt:lpstr>Trends!Print_Area</vt:lpstr>
    </vt:vector>
  </TitlesOfParts>
  <Manager>bfs</Manager>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WIC Grant: Comparison of Budget to Year-to-Date Expenses</dc:title>
  <dc:creator>dhs/dph/bchp/wic - RA 742</dc:creator>
  <cp:keywords>cars, cars expenditure, wic report, wic expense, expense reporting, expenditure reporting,WIC CARS, f-00555T</cp:keywords>
  <cp:lastModifiedBy>Hinkley, Christina M</cp:lastModifiedBy>
  <cp:lastPrinted>2015-01-30T18:57:47Z</cp:lastPrinted>
  <dcterms:created xsi:type="dcterms:W3CDTF">2004-02-24T17:49:06Z</dcterms:created>
  <dcterms:modified xsi:type="dcterms:W3CDTF">2022-01-19T19:23:02Z</dcterms:modified>
</cp:coreProperties>
</file>