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6" windowWidth="20376" windowHeight="12816" firstSheet="8" activeTab="14"/>
  </bookViews>
  <sheets>
    <sheet name="ReportFigure1" sheetId="16" r:id="rId1"/>
    <sheet name="ReportFigure2" sheetId="17" r:id="rId2"/>
    <sheet name="ReportFigure3" sheetId="18" r:id="rId3"/>
    <sheet name="ReportTable1" sheetId="11" r:id="rId4"/>
    <sheet name="ReportTable2" sheetId="20" r:id="rId5"/>
    <sheet name="ReportTable4" sheetId="10" r:id="rId6"/>
    <sheet name="ReportTable3Color" sheetId="14" r:id="rId7"/>
    <sheet name="ReportTable3BW" sheetId="15" r:id="rId8"/>
    <sheet name="ReportMap1Data" sheetId="21" r:id="rId9"/>
    <sheet name="ReportTable5" sheetId="22" r:id="rId10"/>
    <sheet name="ReportTableMap2and3" sheetId="23" r:id="rId11"/>
    <sheet name="ReferenceTableA" sheetId="1" r:id="rId12"/>
    <sheet name="ReferenceTableB" sheetId="6" r:id="rId13"/>
    <sheet name="ReferenceTableC" sheetId="9" r:id="rId14"/>
    <sheet name="ReferenceTableD" sheetId="25" r:id="rId15"/>
  </sheets>
  <definedNames>
    <definedName name="TABLE2">ReferenceTableA!$A$2:$H$24</definedName>
    <definedName name="TABLE3">ReportTable1!$A$2:$G$9</definedName>
    <definedName name="TABLE4">ReferenceTableB!$A$2:$C$75</definedName>
    <definedName name="TABLE5">#REF!</definedName>
  </definedNames>
  <calcPr calcId="145621" calcMode="manual"/>
</workbook>
</file>

<file path=xl/calcChain.xml><?xml version="1.0" encoding="utf-8"?>
<calcChain xmlns="http://schemas.openxmlformats.org/spreadsheetml/2006/main">
  <c r="F37" i="22" l="1"/>
  <c r="D37" i="22"/>
  <c r="M37" i="22" l="1"/>
  <c r="D20" i="20"/>
  <c r="D19" i="20"/>
  <c r="D18" i="20"/>
  <c r="D17" i="20"/>
  <c r="D16" i="20"/>
  <c r="D15" i="20"/>
  <c r="C21" i="20"/>
  <c r="E3" i="11" l="1"/>
  <c r="E5" i="11"/>
  <c r="E6" i="11"/>
  <c r="E7" i="11"/>
  <c r="E8" i="11"/>
  <c r="E9" i="11"/>
  <c r="C15" i="10" l="1"/>
  <c r="E15" i="10"/>
  <c r="F15" i="10" s="1"/>
  <c r="E507" i="9" l="1"/>
  <c r="E500" i="9"/>
  <c r="E488" i="9"/>
  <c r="E480" i="9"/>
  <c r="E451" i="9"/>
  <c r="E433" i="9"/>
  <c r="E430" i="9"/>
  <c r="E414" i="9"/>
  <c r="E410" i="9"/>
  <c r="E407" i="9"/>
  <c r="E404" i="9"/>
  <c r="E400" i="9"/>
  <c r="E387" i="9"/>
  <c r="E375" i="9"/>
  <c r="E371" i="9"/>
  <c r="E368" i="9"/>
  <c r="E361" i="9"/>
  <c r="E358" i="9"/>
  <c r="E345" i="9"/>
  <c r="E342" i="9"/>
  <c r="E326" i="9"/>
  <c r="E323" i="9"/>
  <c r="E317" i="9"/>
  <c r="E311" i="9"/>
  <c r="E304" i="9"/>
  <c r="E294" i="9"/>
  <c r="E277" i="9"/>
  <c r="E270" i="9"/>
  <c r="E264" i="9"/>
  <c r="E259" i="9"/>
  <c r="E240" i="9"/>
  <c r="E235" i="9"/>
  <c r="E229" i="9"/>
  <c r="E220" i="9"/>
  <c r="E215" i="9"/>
  <c r="E210" i="9"/>
  <c r="E205" i="9"/>
  <c r="E195" i="9"/>
  <c r="E190" i="9"/>
  <c r="E179" i="9"/>
  <c r="E175" i="9"/>
  <c r="E163" i="9"/>
  <c r="E157" i="9"/>
  <c r="E154" i="9"/>
  <c r="E151" i="9"/>
  <c r="E147" i="9"/>
  <c r="E139" i="9"/>
  <c r="E129" i="9"/>
  <c r="E127" i="9"/>
  <c r="E119" i="9"/>
  <c r="E8" i="9"/>
  <c r="E115" i="9"/>
  <c r="E112" i="9"/>
  <c r="E108" i="9"/>
  <c r="E98" i="9"/>
  <c r="E70" i="9"/>
  <c r="E67" i="9"/>
  <c r="E57" i="9"/>
  <c r="E48" i="9"/>
  <c r="E40" i="9"/>
  <c r="E38" i="9"/>
  <c r="E35" i="9"/>
  <c r="E17" i="9"/>
  <c r="E11" i="9"/>
  <c r="E5" i="9"/>
  <c r="C76" i="6"/>
  <c r="B76" i="6"/>
</calcChain>
</file>

<file path=xl/sharedStrings.xml><?xml version="1.0" encoding="utf-8"?>
<sst xmlns="http://schemas.openxmlformats.org/spreadsheetml/2006/main" count="1450" uniqueCount="864">
  <si>
    <t>Age Group</t>
  </si>
  <si>
    <t>All Ages</t>
  </si>
  <si>
    <t>85-89</t>
  </si>
  <si>
    <t>90-94</t>
  </si>
  <si>
    <t>95+</t>
  </si>
  <si>
    <t>0-4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</si>
  <si>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</si>
  <si>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</si>
  <si>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</si>
  <si>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</si>
  <si>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</si>
  <si>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</si>
  <si>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</si>
  <si>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</si>
  <si>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</si>
  <si>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</si>
  <si>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</si>
  <si>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</si>
  <si>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</si>
  <si>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</si>
  <si>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</si>
  <si>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</si>
  <si>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</si>
  <si>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</si>
  <si>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</si>
  <si>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</si>
  <si>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</si>
  <si>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</si>
  <si>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</si>
  <si>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</si>
  <si>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</si>
  <si>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</si>
  <si>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</si>
  <si>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</si>
  <si>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</si>
  <si>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</si>
  <si>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</si>
  <si>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</si>
  <si>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</si>
  <si>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</si>
  <si>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</si>
  <si>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</si>
  <si>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</si>
  <si>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</si>
  <si>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</si>
  <si>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</si>
  <si>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</si>
  <si>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</si>
  <si>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</si>
  <si>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</si>
  <si>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</si>
  <si>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</si>
  <si>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</si>
  <si>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</si>
  <si>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</si>
  <si>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</si>
  <si>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</si>
  <si>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</si>
  <si>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</si>
  <si>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</si>
  <si>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</si>
  <si>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</si>
  <si>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</si>
  <si>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</si>
  <si>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</si>
  <si>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</si>
  <si>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</si>
  <si>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</si>
  <si>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</si>
  <si>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</si>
  <si>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</si>
  <si>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</si>
  <si>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</si>
  <si>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</si>
  <si>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</si>
  <si>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</si>
  <si>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</si>
  <si>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</si>
  <si>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</si>
  <si>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</si>
  <si>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</si>
  <si>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</si>
  <si>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</si>
  <si>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</si>
  <si>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</si>
  <si>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</si>
  <si>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</si>
  <si>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</si>
  <si>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</si>
  <si>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</si>
  <si>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</si>
  <si>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</si>
  <si>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</si>
  <si>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</si>
  <si>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MISSING</t>
  </si>
  <si>
    <t>ROME  (T)</t>
  </si>
  <si>
    <t>ASHLAND  (C)  (Pt.)</t>
  </si>
  <si>
    <t>BARRON  (C)</t>
  </si>
  <si>
    <t>RICE LAKE  (C)</t>
  </si>
  <si>
    <t>RICE LAKE  (T)</t>
  </si>
  <si>
    <t>STANLEY  (T)</t>
  </si>
  <si>
    <t>ALLOUEZ  (V)</t>
  </si>
  <si>
    <t>ASHWAUBENON  (V)</t>
  </si>
  <si>
    <t>BELLEVUE  (V)</t>
  </si>
  <si>
    <t>DE PERE  (C)</t>
  </si>
  <si>
    <t>GREEN BAY  (C)</t>
  </si>
  <si>
    <t>HOBART  (V)</t>
  </si>
  <si>
    <t>HOWARD  (V)  (Pt.)</t>
  </si>
  <si>
    <t>LAWRENCE  (T)</t>
  </si>
  <si>
    <t>LEDGEVIEW  (T)</t>
  </si>
  <si>
    <t>PITTSFIELD  (T)</t>
  </si>
  <si>
    <t>PULASKI  (V)  (Pt.)</t>
  </si>
  <si>
    <t>SCOTT  (T)</t>
  </si>
  <si>
    <t>SUAMICO  (V)</t>
  </si>
  <si>
    <t>WRIGHTSTOWN  (V)  (Pt.)</t>
  </si>
  <si>
    <t>MONDOVI  (C)</t>
  </si>
  <si>
    <t>APPLETON  (C)  (Pt.)</t>
  </si>
  <si>
    <t>BRILLION  (C)</t>
  </si>
  <si>
    <t>CHILTON  (C)</t>
  </si>
  <si>
    <t>HARRISON  (V)  (Pt.)</t>
  </si>
  <si>
    <t>NEW HOLSTEIN  (C)</t>
  </si>
  <si>
    <t>SHERWOOD  (V)</t>
  </si>
  <si>
    <t>BLOOMER  (C)</t>
  </si>
  <si>
    <t>CHIPPEWA FALLS  (C)</t>
  </si>
  <si>
    <t>EAGLE POINT  (T)</t>
  </si>
  <si>
    <t>LAFAYETTE  (T)</t>
  </si>
  <si>
    <t>LAKE HALLIE  (V)</t>
  </si>
  <si>
    <t>STANLEY  (C)  (Pt.)</t>
  </si>
  <si>
    <t>WHEATON  (T)</t>
  </si>
  <si>
    <t>COLUMBUS  (C)  (Pt.)</t>
  </si>
  <si>
    <t>LODI  (C)</t>
  </si>
  <si>
    <t>LODI  (T)</t>
  </si>
  <si>
    <t>PACIFIC  (T)</t>
  </si>
  <si>
    <t>PORTAGE  (C)</t>
  </si>
  <si>
    <t>POYNETTE  (V)</t>
  </si>
  <si>
    <t>PRAIRIE DU CHIEN  (C)</t>
  </si>
  <si>
    <t>BRISTOL  (T)</t>
  </si>
  <si>
    <t>BURKE  (T)</t>
  </si>
  <si>
    <t>COTTAGE GROVE  (T)</t>
  </si>
  <si>
    <t>COTTAGE GROVE  (V)</t>
  </si>
  <si>
    <t>CROSS PLAINS  (V)</t>
  </si>
  <si>
    <t>DEFOREST  (V)</t>
  </si>
  <si>
    <t>DUNN  (T)</t>
  </si>
  <si>
    <t>FITCHBURG  (C)</t>
  </si>
  <si>
    <t>MADISON  (C)</t>
  </si>
  <si>
    <t>MADISON  (T)</t>
  </si>
  <si>
    <t>MARSHALL  (V)</t>
  </si>
  <si>
    <t>MCFARLAND  (V)</t>
  </si>
  <si>
    <t>MIDDLETON  (C)</t>
  </si>
  <si>
    <t>MIDDLETON  (T)</t>
  </si>
  <si>
    <t>MONONA  (C)</t>
  </si>
  <si>
    <t>MOUNT HOREB  (V)</t>
  </si>
  <si>
    <t>OREGON  (T)</t>
  </si>
  <si>
    <t>OREGON  (V)</t>
  </si>
  <si>
    <t>PLEASANT SPRINGS  (T)</t>
  </si>
  <si>
    <t>SPRINGFIELD  (T)</t>
  </si>
  <si>
    <t>STOUGHTON  (C)</t>
  </si>
  <si>
    <t>SUN PRAIRIE  (C)</t>
  </si>
  <si>
    <t>VERONA  (C)</t>
  </si>
  <si>
    <t>WAUNAKEE  (V)</t>
  </si>
  <si>
    <t>WESTPORT  (T)</t>
  </si>
  <si>
    <t>WINDSOR  (T)</t>
  </si>
  <si>
    <t>ASHIPPUN  (T)</t>
  </si>
  <si>
    <t>BEAVER DAM  (C)</t>
  </si>
  <si>
    <t>BEAVER DAM  (T)</t>
  </si>
  <si>
    <t>HORICON  (C)</t>
  </si>
  <si>
    <t>JUNEAU  (C)</t>
  </si>
  <si>
    <t>MAYVILLE  (C)</t>
  </si>
  <si>
    <t>WATERTOWN  (C)  (Pt.)</t>
  </si>
  <si>
    <t>WAUPUN  (C)  (Pt.)</t>
  </si>
  <si>
    <t>SEVASTOPOL  (T)</t>
  </si>
  <si>
    <t>STURGEON BAY  (C)</t>
  </si>
  <si>
    <t>SUPERIOR  (C)</t>
  </si>
  <si>
    <t>MENOMONIE  (C)</t>
  </si>
  <si>
    <t>MENOMONIE  (T)</t>
  </si>
  <si>
    <t>ALTOONA  (C)</t>
  </si>
  <si>
    <t>EAU CLAIRE  (C)  (Pt.)</t>
  </si>
  <si>
    <t>PLEASANT VALLEY  (T)</t>
  </si>
  <si>
    <t>SEYMOUR  (T)</t>
  </si>
  <si>
    <t>UNION  (T)</t>
  </si>
  <si>
    <t>WASHINGTON  (T)</t>
  </si>
  <si>
    <t>EMPIRE  (T)</t>
  </si>
  <si>
    <t>FOND DU LAC  (C)</t>
  </si>
  <si>
    <t>FOND DU LAC  (T)</t>
  </si>
  <si>
    <t>FRIENDSHIP  (T)</t>
  </si>
  <si>
    <t>NORTH FOND DU LAC  (V)</t>
  </si>
  <si>
    <t>RIPON  (C)</t>
  </si>
  <si>
    <t>TAYCHEEDAH  (T)</t>
  </si>
  <si>
    <t>BOSCOBEL  (C)</t>
  </si>
  <si>
    <t>FENNIMORE  (C)</t>
  </si>
  <si>
    <t>LANCASTER  (C)</t>
  </si>
  <si>
    <t>PLATTEVILLE  (C)</t>
  </si>
  <si>
    <t>BRODHEAD  (C)  (Pt.)</t>
  </si>
  <si>
    <t>MONROE  (C)</t>
  </si>
  <si>
    <t>BERLIN  (C)  (Pt.)</t>
  </si>
  <si>
    <t>DODGEVILLE  (C)</t>
  </si>
  <si>
    <t>BLACK RIVER FALLS  (C)</t>
  </si>
  <si>
    <t>BROCKWAY  (T)</t>
  </si>
  <si>
    <t>FORT ATKINSON  (C)</t>
  </si>
  <si>
    <t>IXONIA  (T)</t>
  </si>
  <si>
    <t>JEFFERSON  (C)</t>
  </si>
  <si>
    <t>JOHNSON CREEK  (V)</t>
  </si>
  <si>
    <t>KOSHKONONG  (T)</t>
  </si>
  <si>
    <t>LAKE MILLS  (C)</t>
  </si>
  <si>
    <t>OAKLAND  (T)</t>
  </si>
  <si>
    <t>WATERLOO  (C)</t>
  </si>
  <si>
    <t>WHITEWATER  (C)  (Pt.)</t>
  </si>
  <si>
    <t>MAUSTON  (C)</t>
  </si>
  <si>
    <t>NEW LISBON  (C)</t>
  </si>
  <si>
    <t>BRISTOL  (V)</t>
  </si>
  <si>
    <t>KENOSHA  (C)</t>
  </si>
  <si>
    <t>PADDOCK LAKE  (V)</t>
  </si>
  <si>
    <t>PLEASANT PRAIRIE  (V)</t>
  </si>
  <si>
    <t>RANDALL  (T)</t>
  </si>
  <si>
    <t>SALEM  (T)</t>
  </si>
  <si>
    <t>SOMERS  (T)</t>
  </si>
  <si>
    <t>TWIN LAKES  (V)</t>
  </si>
  <si>
    <t>WHEATLAND  (T)</t>
  </si>
  <si>
    <t>ALGOMA  (C)</t>
  </si>
  <si>
    <t>KEWAUNEE  (C)</t>
  </si>
  <si>
    <t>LUXEMBURG  (V)</t>
  </si>
  <si>
    <t>CAMPBELL  (T)</t>
  </si>
  <si>
    <t>HOLLAND  (T)</t>
  </si>
  <si>
    <t>HOLMEN  (V)</t>
  </si>
  <si>
    <t>LA CROSSE  (C)</t>
  </si>
  <si>
    <t>ONALASKA  (C)</t>
  </si>
  <si>
    <t>ONALASKA  (T)</t>
  </si>
  <si>
    <t>SHELBY  (T)</t>
  </si>
  <si>
    <t>WEST SALEM  (V)</t>
  </si>
  <si>
    <t>ANTIGO  (C)</t>
  </si>
  <si>
    <t>MERRILL  (C)</t>
  </si>
  <si>
    <t>MERRILL  (T)</t>
  </si>
  <si>
    <t>TOMAHAWK  (C)</t>
  </si>
  <si>
    <t>KIEL  (C)  (Pt.)</t>
  </si>
  <si>
    <t>MANITOWOC  (C)</t>
  </si>
  <si>
    <t>TWO RIVERS  (C)</t>
  </si>
  <si>
    <t>KRONENWETTER  (V)</t>
  </si>
  <si>
    <t>MOSINEE  (C)</t>
  </si>
  <si>
    <t>RIB MOUNTAIN  (T)</t>
  </si>
  <si>
    <t>ROTHSCHILD  (V)</t>
  </si>
  <si>
    <t>STETTIN  (T)</t>
  </si>
  <si>
    <t>WAUSAU  (C)</t>
  </si>
  <si>
    <t>WESTON  (V)</t>
  </si>
  <si>
    <t>MARINETTE  (C)</t>
  </si>
  <si>
    <t>PESHTIGO  (C)</t>
  </si>
  <si>
    <t>PESHTIGO  (T)</t>
  </si>
  <si>
    <t>STEPHENSON  (T)</t>
  </si>
  <si>
    <t>MENOMINEE  (T)</t>
  </si>
  <si>
    <t>BAYSIDE  (V)  (Pt.)</t>
  </si>
  <si>
    <t>BROWN DEER  (V)</t>
  </si>
  <si>
    <t>CUDAHY  (C)</t>
  </si>
  <si>
    <t>FOX POINT  (V)</t>
  </si>
  <si>
    <t>FRANKLIN  (C)</t>
  </si>
  <si>
    <t>GLENDALE  (C)</t>
  </si>
  <si>
    <t>GREENDALE  (V)</t>
  </si>
  <si>
    <t>GREENFIELD  (C)</t>
  </si>
  <si>
    <t>HALES CORNERS  (V)</t>
  </si>
  <si>
    <t>MILWAUKEE  (C)  (Pt.)</t>
  </si>
  <si>
    <t>OAK CREEK  (C)</t>
  </si>
  <si>
    <t>SHOREWOOD  (V)</t>
  </si>
  <si>
    <t>SOUTH MILWAUKEE  (C)</t>
  </si>
  <si>
    <t>WAUWATOSA  (C)</t>
  </si>
  <si>
    <t>WEST ALLIS  (C)</t>
  </si>
  <si>
    <t>WEST MILWAUKEE  (V)</t>
  </si>
  <si>
    <t>WHITEFISH BAY  (V)</t>
  </si>
  <si>
    <t>SPARTA  (C)</t>
  </si>
  <si>
    <t>SPARTA  (T)</t>
  </si>
  <si>
    <t>TOMAH  (C)</t>
  </si>
  <si>
    <t>CHASE  (T)</t>
  </si>
  <si>
    <t>LITTLE SUAMICO  (T)</t>
  </si>
  <si>
    <t>OCONTO  (C)</t>
  </si>
  <si>
    <t>OCONTO FALLS  (C)</t>
  </si>
  <si>
    <t>MINOCQUA  (T)</t>
  </si>
  <si>
    <t>NEWBOLD  (T)</t>
  </si>
  <si>
    <t>PELICAN  (T)</t>
  </si>
  <si>
    <t>PINE LAKE  (T)</t>
  </si>
  <si>
    <t>RHINELANDER  (C)</t>
  </si>
  <si>
    <t>BUCHANAN  (T)</t>
  </si>
  <si>
    <t>CENTER  (T)</t>
  </si>
  <si>
    <t>COMBINED LOCKS  (V)</t>
  </si>
  <si>
    <t>DALE  (T)</t>
  </si>
  <si>
    <t>ELLINGTON  (T)</t>
  </si>
  <si>
    <t>FREEDOM  (T)</t>
  </si>
  <si>
    <t>GRAND CHUTE  (T)</t>
  </si>
  <si>
    <t>GREENVILLE  (T)</t>
  </si>
  <si>
    <t>HORTONVILLE  (V)</t>
  </si>
  <si>
    <t>KAUKAUNA  (C)  (Pt.)</t>
  </si>
  <si>
    <t>KIMBERLY  (V)</t>
  </si>
  <si>
    <t>LITTLE CHUTE  (V)</t>
  </si>
  <si>
    <t>ONEIDA  (T)</t>
  </si>
  <si>
    <t>SEYMOUR  (C)</t>
  </si>
  <si>
    <t>CEDARBURG  (C)</t>
  </si>
  <si>
    <t>CEDARBURG  (T)</t>
  </si>
  <si>
    <t>GRAFTON  (T)</t>
  </si>
  <si>
    <t>GRAFTON  (V)</t>
  </si>
  <si>
    <t>MEQUON  (C)</t>
  </si>
  <si>
    <t>PORT WASHINGTON  (C)</t>
  </si>
  <si>
    <t>SAUKVILLE  (V)</t>
  </si>
  <si>
    <t>THIENSVILLE  (V)</t>
  </si>
  <si>
    <t>ELLSWORTH  (V)</t>
  </si>
  <si>
    <t>PRESCOTT  (C)</t>
  </si>
  <si>
    <t>RIVER FALLS  (C)  (Pt.)</t>
  </si>
  <si>
    <t>ALDEN  (T)</t>
  </si>
  <si>
    <t>AMERY  (C)</t>
  </si>
  <si>
    <t>OSCEOLA  (T)</t>
  </si>
  <si>
    <t>OSCEOLA  (V)</t>
  </si>
  <si>
    <t>HULL  (T)</t>
  </si>
  <si>
    <t>PLOVER  (V)</t>
  </si>
  <si>
    <t>STEVENS POINT  (C)</t>
  </si>
  <si>
    <t>STOCKTON  (T)</t>
  </si>
  <si>
    <t>PARK FALLS  (C)</t>
  </si>
  <si>
    <t>BURLINGTON  (C)  (Pt.)</t>
  </si>
  <si>
    <t>BURLINGTON  (T)</t>
  </si>
  <si>
    <t>CALEDONIA  (V)</t>
  </si>
  <si>
    <t>DOVER  (T)</t>
  </si>
  <si>
    <t>MOUNT PLEASANT  (V)</t>
  </si>
  <si>
    <t>NORWAY  (T)</t>
  </si>
  <si>
    <t>RACINE  (C)</t>
  </si>
  <si>
    <t>RAYMOND  (T)</t>
  </si>
  <si>
    <t>ROCHESTER  (V)</t>
  </si>
  <si>
    <t>STURTEVANT  (V)</t>
  </si>
  <si>
    <t>UNION GROVE  (V)</t>
  </si>
  <si>
    <t>WATERFORD  (T)</t>
  </si>
  <si>
    <t>WATERFORD  (V)</t>
  </si>
  <si>
    <t>YORKVILLE  (T)</t>
  </si>
  <si>
    <t>RICHLAND CENTER  (C)</t>
  </si>
  <si>
    <t>BELOIT  (C)</t>
  </si>
  <si>
    <t>BELOIT  (T)</t>
  </si>
  <si>
    <t>EDGERTON  (C)  (Pt.)</t>
  </si>
  <si>
    <t>EVANSVILLE  (C)</t>
  </si>
  <si>
    <t>FULTON  (T)</t>
  </si>
  <si>
    <t>HARMONY  (T)</t>
  </si>
  <si>
    <t>JANESVILLE  (C)</t>
  </si>
  <si>
    <t>JANESVILLE  (T)</t>
  </si>
  <si>
    <t>MILTON  (C)</t>
  </si>
  <si>
    <t>MILTON  (T)</t>
  </si>
  <si>
    <t>ROCK  (T)</t>
  </si>
  <si>
    <t>LADYSMITH  (C)</t>
  </si>
  <si>
    <t>BARABOO  (C)</t>
  </si>
  <si>
    <t>LAKE DELTON  (V)</t>
  </si>
  <si>
    <t>PRAIRIE DU SAC  (V)</t>
  </si>
  <si>
    <t>REEDSBURG  (C)</t>
  </si>
  <si>
    <t>SAUK CITY  (V)</t>
  </si>
  <si>
    <t>HAYWARD  (T)</t>
  </si>
  <si>
    <t>SHAWANO  (C)</t>
  </si>
  <si>
    <t>WESCOTT  (T)</t>
  </si>
  <si>
    <t>GREENBUSH  (T)</t>
  </si>
  <si>
    <t>HOWARDS GROVE  (V)</t>
  </si>
  <si>
    <t>LIMA  (T)</t>
  </si>
  <si>
    <t>OOSTBURG  (V)</t>
  </si>
  <si>
    <t>PLYMOUTH  (C)</t>
  </si>
  <si>
    <t>PLYMOUTH  (T)</t>
  </si>
  <si>
    <t>SHEBOYGAN  (C)</t>
  </si>
  <si>
    <t>SHEBOYGAN  (T)</t>
  </si>
  <si>
    <t>SHEBOYGAN FALLS  (C)</t>
  </si>
  <si>
    <t>WILSON  (T)</t>
  </si>
  <si>
    <t>MEDFORD  (C)</t>
  </si>
  <si>
    <t>MEDFORD  (T)</t>
  </si>
  <si>
    <t>ARCADIA  (C)</t>
  </si>
  <si>
    <t>VIROQUA  (C)</t>
  </si>
  <si>
    <t>ARBOR VITAE  (T)</t>
  </si>
  <si>
    <t>LAC DU FLAMBEAU  (T)</t>
  </si>
  <si>
    <t>BLOOMFIELD  (V)</t>
  </si>
  <si>
    <t>DELAVAN  (C)</t>
  </si>
  <si>
    <t>DELAVAN  (T)</t>
  </si>
  <si>
    <t>EAST TROY  (T)</t>
  </si>
  <si>
    <t>EAST TROY  (V)</t>
  </si>
  <si>
    <t>ELKHORN  (C)</t>
  </si>
  <si>
    <t>GENEVA  (T)</t>
  </si>
  <si>
    <t>GENOA CITY  (V)  (Pt.)</t>
  </si>
  <si>
    <t>LAKE GENEVA  (C)</t>
  </si>
  <si>
    <t>LYONS  (T)</t>
  </si>
  <si>
    <t>SUGAR CREEK  (T)</t>
  </si>
  <si>
    <t>WALWORTH  (V)</t>
  </si>
  <si>
    <t>WILLIAMS BAY  (V)</t>
  </si>
  <si>
    <t>SPOONER  (C)</t>
  </si>
  <si>
    <t>ADDISON  (T)</t>
  </si>
  <si>
    <t>BARTON  (T)</t>
  </si>
  <si>
    <t>ERIN  (T)</t>
  </si>
  <si>
    <t>FARMINGTON  (T)</t>
  </si>
  <si>
    <t>GERMANTOWN  (V)</t>
  </si>
  <si>
    <t>HARTFORD  (C)  (Pt.)</t>
  </si>
  <si>
    <t>HARTFORD  (T)</t>
  </si>
  <si>
    <t>JACKSON  (T)</t>
  </si>
  <si>
    <t>JACKSON  (V)</t>
  </si>
  <si>
    <t>KEWASKUM  (V)  (Pt.)</t>
  </si>
  <si>
    <t>POLK  (T)</t>
  </si>
  <si>
    <t>RICHFIELD  (V)</t>
  </si>
  <si>
    <t>SLINGER  (V)</t>
  </si>
  <si>
    <t>TRENTON  (T)</t>
  </si>
  <si>
    <t>WEST BEND  (C)</t>
  </si>
  <si>
    <t>WEST BEND  (T)</t>
  </si>
  <si>
    <t>BROOKFIELD  (C)</t>
  </si>
  <si>
    <t>BROOKFIELD  (T)</t>
  </si>
  <si>
    <t>DELAFIELD  (C)</t>
  </si>
  <si>
    <t>DELAFIELD  (T)</t>
  </si>
  <si>
    <t>EAGLE  (T)</t>
  </si>
  <si>
    <t>ELM GROVE  (V)</t>
  </si>
  <si>
    <t>GENESEE  (T)</t>
  </si>
  <si>
    <t>HARTLAND  (V)</t>
  </si>
  <si>
    <t>LISBON  (T)</t>
  </si>
  <si>
    <t>MENOMONEE FALLS  (V)</t>
  </si>
  <si>
    <t>MERTON  (T)</t>
  </si>
  <si>
    <t>MERTON  (V)</t>
  </si>
  <si>
    <t>MUKWONAGO  (T)</t>
  </si>
  <si>
    <t>MUKWONAGO  (V)  (Pt.)</t>
  </si>
  <si>
    <t>MUSKEGO  (C)</t>
  </si>
  <si>
    <t>NEW BERLIN  (C)</t>
  </si>
  <si>
    <t>OCONOMOWOC  (C)</t>
  </si>
  <si>
    <t>OCONOMOWOC  (T)</t>
  </si>
  <si>
    <t>OTTAWA  (T)</t>
  </si>
  <si>
    <t>PEWAUKEE  (C)</t>
  </si>
  <si>
    <t>PEWAUKEE  (V)</t>
  </si>
  <si>
    <t>SUMMIT  (V)</t>
  </si>
  <si>
    <t>SUSSEX  (V)</t>
  </si>
  <si>
    <t>VERNON  (T)</t>
  </si>
  <si>
    <t>WALES  (V)</t>
  </si>
  <si>
    <t>WAUKESHA  (C)</t>
  </si>
  <si>
    <t>WAUKESHA  (T)</t>
  </si>
  <si>
    <t>CLINTONVILLE  (C)</t>
  </si>
  <si>
    <t>DAYTON  (T)</t>
  </si>
  <si>
    <t>MUKWA  (T)</t>
  </si>
  <si>
    <t>NEW LONDON  (C)  (Pt.)</t>
  </si>
  <si>
    <t>WAUPACA  (C)</t>
  </si>
  <si>
    <t>ALGOMA  (T)</t>
  </si>
  <si>
    <t>CLAYTON  (T)</t>
  </si>
  <si>
    <t>MENASHA  (C)  (Pt.)</t>
  </si>
  <si>
    <t>MENASHA  (T)</t>
  </si>
  <si>
    <t>NEENAH  (C)</t>
  </si>
  <si>
    <t>NEENAH  (T)</t>
  </si>
  <si>
    <t>OMRO  (C)</t>
  </si>
  <si>
    <t>OSHKOSH  (C)</t>
  </si>
  <si>
    <t>GRAND RAPIDS  (T)</t>
  </si>
  <si>
    <t>MARSHFIELD  (C)  (Pt.)</t>
  </si>
  <si>
    <t>NEKOOSA  (C)</t>
  </si>
  <si>
    <t>SARATOGA  (T)</t>
  </si>
  <si>
    <t>WISCONSIN RAPIDS  (C)</t>
  </si>
  <si>
    <t>Total Number of Deaths</t>
  </si>
  <si>
    <t>Total Death Rate</t>
  </si>
  <si>
    <t>Male Number of Deaths</t>
  </si>
  <si>
    <t>Female Number of Deaths</t>
  </si>
  <si>
    <t>Source: Office of Health Informatics, Division of Public Health, Department of Health Services.</t>
  </si>
  <si>
    <t>Northeastern</t>
  </si>
  <si>
    <t>Northern</t>
  </si>
  <si>
    <t>Southeastern</t>
  </si>
  <si>
    <t>Southern</t>
  </si>
  <si>
    <t>Western</t>
  </si>
  <si>
    <t>State Total</t>
  </si>
  <si>
    <t>Total Deahts</t>
  </si>
  <si>
    <t>Est. Population</t>
  </si>
  <si>
    <t>Crude Death Rate per 100,000</t>
  </si>
  <si>
    <t>Age-adjusted rate per 100,000</t>
  </si>
  <si>
    <t>County</t>
  </si>
  <si>
    <t>Number of Deahts</t>
  </si>
  <si>
    <t>STATE TOTAL</t>
  </si>
  <si>
    <t>Percent of Total Wisc. Deaths</t>
  </si>
  <si>
    <t>ST.CROIX</t>
  </si>
  <si>
    <t>BALDWIN  (V)</t>
  </si>
  <si>
    <t>HUDSON  (C)</t>
  </si>
  <si>
    <t>HUDSON  (T)</t>
  </si>
  <si>
    <t>NEW RICHMOND  (C)</t>
  </si>
  <si>
    <t>NORTH HUDSON  (V)</t>
  </si>
  <si>
    <t>RICHMOND  (T)</t>
  </si>
  <si>
    <t>SOMERSET  (T)</t>
  </si>
  <si>
    <t>SOMERSET  (V)</t>
  </si>
  <si>
    <t>STAR PRAIRIE  (T)</t>
  </si>
  <si>
    <t>TROY  (T)</t>
  </si>
  <si>
    <t>Minor Civil Division Residency (City, Village or Town) with population of 2,500 or more</t>
  </si>
  <si>
    <t>Estimated Population</t>
  </si>
  <si>
    <t>STATE</t>
  </si>
  <si>
    <t xml:space="preserve">* Urban is classified as all civil minor divisions, such as city, town, village, with population of at least 2,500. </t>
  </si>
  <si>
    <t>Source: Office of Health Informatics, Division of Public Health, Department of Health Services</t>
  </si>
  <si>
    <t>URBAN*</t>
  </si>
  <si>
    <t>RURAL</t>
  </si>
  <si>
    <t>ADAMS TOTAL</t>
  </si>
  <si>
    <t>ASHLAND TOTAL</t>
  </si>
  <si>
    <t>BARRON TOTAL</t>
  </si>
  <si>
    <t>BAYFIELD TOTAL</t>
  </si>
  <si>
    <t>BROWN TOTAL</t>
  </si>
  <si>
    <t>BUFFALO TOTAL</t>
  </si>
  <si>
    <t>BURNETT TOTAL</t>
  </si>
  <si>
    <t>CALUMET TOTAL</t>
  </si>
  <si>
    <t>CHIPPEWA TOTAL</t>
  </si>
  <si>
    <t>CLARK TOTAL</t>
  </si>
  <si>
    <t>COLUMBIA TOTAL</t>
  </si>
  <si>
    <t>CRAWFORD TOTAL</t>
  </si>
  <si>
    <t>DANE TOTAL</t>
  </si>
  <si>
    <t>DODGE TOTAL</t>
  </si>
  <si>
    <t>DOOR TOTAL</t>
  </si>
  <si>
    <t>DOUGLAS TOTAL</t>
  </si>
  <si>
    <t>DUNN TOTAL</t>
  </si>
  <si>
    <t>EAU CLAIRE TOTAL</t>
  </si>
  <si>
    <t>FLORENCE TOTAL</t>
  </si>
  <si>
    <t>FOND DU LAC TOTAL</t>
  </si>
  <si>
    <t>FOREST TOTAL</t>
  </si>
  <si>
    <t>GRANT TOTAL</t>
  </si>
  <si>
    <t>GREEN TOTAL</t>
  </si>
  <si>
    <t>GREEN LAKE TOTAL</t>
  </si>
  <si>
    <t>IOWA TOTAL</t>
  </si>
  <si>
    <t>IRON TOTAL</t>
  </si>
  <si>
    <t>JACKSON TOTAL</t>
  </si>
  <si>
    <t>JEFFERSON TOTAL</t>
  </si>
  <si>
    <t>JUNEAU TOTAL</t>
  </si>
  <si>
    <t>KENOSHA TOTAL</t>
  </si>
  <si>
    <t>KEWAUNEE TOTAL</t>
  </si>
  <si>
    <t>LA CROSSE TOTAL</t>
  </si>
  <si>
    <t>LAFAYETTE TOTAL</t>
  </si>
  <si>
    <t>LANGLADE TOTAL</t>
  </si>
  <si>
    <t>LINCOLN TOTAL</t>
  </si>
  <si>
    <t>MANITOWOC TOTAL</t>
  </si>
  <si>
    <t>MARATHON TOTAL</t>
  </si>
  <si>
    <t>MARINETTE TOTAL</t>
  </si>
  <si>
    <t>MARQUETTE TOTAL</t>
  </si>
  <si>
    <t>MENOMINEE TOTAL</t>
  </si>
  <si>
    <t>MILWAUKEE TOTAL</t>
  </si>
  <si>
    <t>MONROE TOTAL</t>
  </si>
  <si>
    <t>OCONTO TOTAL</t>
  </si>
  <si>
    <t>ONEIDA TOTAL</t>
  </si>
  <si>
    <t>OUTAGAMIE TOTAL</t>
  </si>
  <si>
    <t>OZAUKEE TOTAL</t>
  </si>
  <si>
    <t>PEPIN TOTAL</t>
  </si>
  <si>
    <t>PIERCE TOTAL</t>
  </si>
  <si>
    <t>POLK TOTAL</t>
  </si>
  <si>
    <t>PORTAGE TOTAL</t>
  </si>
  <si>
    <t>PRICE TOTAL</t>
  </si>
  <si>
    <t>RACINE TOTAL</t>
  </si>
  <si>
    <t>RICHLAND TOTAL</t>
  </si>
  <si>
    <t>ROCK TOTAL</t>
  </si>
  <si>
    <t>RUSK TOTAL</t>
  </si>
  <si>
    <t>SAUK TOTAL</t>
  </si>
  <si>
    <t>SAWYER TOTAL</t>
  </si>
  <si>
    <t>SHAWANO TOTAL</t>
  </si>
  <si>
    <t>SHEBOYGAN TOTAL</t>
  </si>
  <si>
    <t>ST.CROIX TOTAL</t>
  </si>
  <si>
    <t>TAYLOR TOTAL</t>
  </si>
  <si>
    <t>TREMPEALEAU TOTAL</t>
  </si>
  <si>
    <t>VERNON TOTAL</t>
  </si>
  <si>
    <t>VILAS TOTAL</t>
  </si>
  <si>
    <t>WALWORTH TOTAL</t>
  </si>
  <si>
    <t>WASHBURN TOTAL</t>
  </si>
  <si>
    <t>WASHINGTON TOTAL</t>
  </si>
  <si>
    <t>WAUKESHA TOTAL</t>
  </si>
  <si>
    <t>WAUPACA TOTAL</t>
  </si>
  <si>
    <t>WAUSHARA TOTAL</t>
  </si>
  <si>
    <t>WINNEBAGO TOTAL</t>
  </si>
  <si>
    <t>WOOD TOTAL</t>
  </si>
  <si>
    <t>REST OF COUNTY</t>
  </si>
  <si>
    <t>Number of Deaths</t>
  </si>
  <si>
    <t>Was Autopsy Done?</t>
  </si>
  <si>
    <t>Total Deaths for the Age Group</t>
  </si>
  <si>
    <t>Percent of Autopsy</t>
  </si>
  <si>
    <t>Under 1</t>
  </si>
  <si>
    <t>No</t>
  </si>
  <si>
    <t>Yes</t>
  </si>
  <si>
    <t>1 to 44</t>
  </si>
  <si>
    <t>Unknown</t>
  </si>
  <si>
    <t>45 to 64</t>
  </si>
  <si>
    <t>65 older</t>
  </si>
  <si>
    <t>All ages</t>
  </si>
  <si>
    <t>Leading Causes of Death by age</t>
  </si>
  <si>
    <t>Infants under 1</t>
  </si>
  <si>
    <t>1 to 4</t>
  </si>
  <si>
    <t>5 to 14</t>
  </si>
  <si>
    <t>15 to 24</t>
  </si>
  <si>
    <t>25 to 34</t>
  </si>
  <si>
    <t>35 to 44</t>
  </si>
  <si>
    <t>45 to 54</t>
  </si>
  <si>
    <t>55 to 64</t>
  </si>
  <si>
    <t>65 and older</t>
  </si>
  <si>
    <t xml:space="preserve">1st </t>
  </si>
  <si>
    <t>Malignant Neoplasms (2,091)</t>
  </si>
  <si>
    <t>Heart Disease (9,215)</t>
  </si>
  <si>
    <t>Malignant Neoplasms (11,278)</t>
  </si>
  <si>
    <t>2nd</t>
  </si>
  <si>
    <t>Malignant Neoplasms (165)</t>
  </si>
  <si>
    <t>Malignant Neoplasms (8,160)</t>
  </si>
  <si>
    <t>3rd</t>
  </si>
  <si>
    <t>Heart Disease (143)</t>
  </si>
  <si>
    <t>4th</t>
  </si>
  <si>
    <t>5th</t>
  </si>
  <si>
    <t>Alzheimer’s (1,857)</t>
  </si>
  <si>
    <t>6th</t>
  </si>
  <si>
    <t>Alzheimer’s (1,864)</t>
  </si>
  <si>
    <t>7th</t>
  </si>
  <si>
    <t>Neonatal Hemorrhage (10)</t>
  </si>
  <si>
    <t>8th</t>
  </si>
  <si>
    <t>9th</t>
  </si>
  <si>
    <t>10th</t>
  </si>
  <si>
    <t>--</t>
  </si>
  <si>
    <t>Septicemia (6)</t>
  </si>
  <si>
    <t>Parkinson’s (600)</t>
  </si>
  <si>
    <r>
      <t xml:space="preserve">Malignant Neoplasms </t>
    </r>
    <r>
      <rPr>
        <sz val="10"/>
        <color theme="1"/>
        <rFont val="Arial"/>
        <family val="2"/>
      </rPr>
      <t>(12)</t>
    </r>
  </si>
  <si>
    <t xml:space="preserve">Chronic Lower Respiratory (2,390) </t>
  </si>
  <si>
    <t>Malignant Neoplasms    (767)</t>
  </si>
  <si>
    <t>Unintentional Injuries           (23)</t>
  </si>
  <si>
    <t>Unintentional Injuries         (9)</t>
  </si>
  <si>
    <t>Short Gestation/Low birth weight    (92)</t>
  </si>
  <si>
    <t xml:space="preserve">Congenital Malformations (87) </t>
  </si>
  <si>
    <t>Malignant Neoplasms    (7)</t>
  </si>
  <si>
    <t>Heart       Disease       (491)</t>
  </si>
  <si>
    <t>Heart         Disease      (1,161)</t>
  </si>
  <si>
    <t>Heart        Disease    (11,066)</t>
  </si>
  <si>
    <t>Pneumonia/ Influenza           (7)</t>
  </si>
  <si>
    <t>Suicide            (10)</t>
  </si>
  <si>
    <t>Unintentional Injuries         (317)</t>
  </si>
  <si>
    <t>Unintentional Injuries           (346)</t>
  </si>
  <si>
    <t>Unintentional Injuries      (2,891)</t>
  </si>
  <si>
    <t>SIDS             (21)</t>
  </si>
  <si>
    <t>Unintentional Injuries          (23)</t>
  </si>
  <si>
    <t>Homicide (7)</t>
  </si>
  <si>
    <t>Chronic Lower Respiratory (5)</t>
  </si>
  <si>
    <t>Suicide        (125)</t>
  </si>
  <si>
    <t>Chronic Liver Disease       (159)</t>
  </si>
  <si>
    <t>Chronic Lower Respiratory     (263)</t>
  </si>
  <si>
    <t>Chronic Lower Respiratory (2,742)</t>
  </si>
  <si>
    <t>Placenta/Cord/Membrane        (17)</t>
  </si>
  <si>
    <t>Congenital     (*)</t>
  </si>
  <si>
    <t>Homicide           (*)</t>
  </si>
  <si>
    <t xml:space="preserve">Heart Disease (14) </t>
  </si>
  <si>
    <t>Heart Disease (36)</t>
  </si>
  <si>
    <t>Suicide         (159)</t>
  </si>
  <si>
    <t>Chronic Liver Disease         (43)</t>
  </si>
  <si>
    <t>Chronic Liver Disease         (262)</t>
  </si>
  <si>
    <t>Stroke       (2,468)</t>
  </si>
  <si>
    <t>Maternal Pregnancy Complication (14)</t>
  </si>
  <si>
    <t>Septicemia    (*)</t>
  </si>
  <si>
    <t>Heart Disease     (*)</t>
  </si>
  <si>
    <t>Stroke            (95)</t>
  </si>
  <si>
    <t>Diabetes        (197)</t>
  </si>
  <si>
    <t>In Situ Neoplasm (*)</t>
  </si>
  <si>
    <t>Congenital         (*)</t>
  </si>
  <si>
    <t>Stroke           (23)</t>
  </si>
  <si>
    <t>Diabetes         (81)</t>
  </si>
  <si>
    <t>Stroke            (165)</t>
  </si>
  <si>
    <t>Diabetes     (1,331)</t>
  </si>
  <si>
    <t>Respiratory Distress           (*)</t>
  </si>
  <si>
    <t xml:space="preserve">Heart Disease (*) </t>
  </si>
  <si>
    <t xml:space="preserve">Cerebro-Vascular (*) </t>
  </si>
  <si>
    <t xml:space="preserve">In Situ Neoplasm     (9) </t>
  </si>
  <si>
    <t>Chronic Lower Respiratory     (64)</t>
  </si>
  <si>
    <t>Suicide           (120)</t>
  </si>
  <si>
    <t>Pneumonia/ Influenza       (981)</t>
  </si>
  <si>
    <t xml:space="preserve">Bacterial Sepsis (*) </t>
  </si>
  <si>
    <t>Pneumonitis/  Asp.                  (*)</t>
  </si>
  <si>
    <t>Septicemia         (*)</t>
  </si>
  <si>
    <t>Chronic Lower Respiratory (7)</t>
  </si>
  <si>
    <t>Homicide       (16)</t>
  </si>
  <si>
    <t>Pneumonia/  Influenza       (43)</t>
  </si>
  <si>
    <t>Septicemia      (67)</t>
  </si>
  <si>
    <t>Pneumonia/ Influenza (834)</t>
  </si>
  <si>
    <t>Nephritis        (964)</t>
  </si>
  <si>
    <t>Necrotizing Enterocolitis    (*)</t>
  </si>
  <si>
    <t>Nephritis        (22)</t>
  </si>
  <si>
    <t>Pneumonia/ Influenza          (66)</t>
  </si>
  <si>
    <t>Suicide         (755)</t>
  </si>
  <si>
    <t>Diabetes            (*)</t>
  </si>
  <si>
    <t>Stroke             (10)</t>
  </si>
  <si>
    <t>HIV                    (*)</t>
  </si>
  <si>
    <t>Pneumonia/Influenza                      (*)</t>
  </si>
  <si>
    <t>Pregnancy Related              (*)</t>
  </si>
  <si>
    <t xml:space="preserve">Chronic Lower Respiratory        (5) </t>
  </si>
  <si>
    <t>Congenital         (6)</t>
  </si>
  <si>
    <t xml:space="preserve">Chronic Liver Disease           (11) </t>
  </si>
  <si>
    <t>HIV                 (10)</t>
  </si>
  <si>
    <t>Pneumonia/ Influenza          (20)</t>
  </si>
  <si>
    <t>Suicide          (116)</t>
  </si>
  <si>
    <t>Homicide         (47)</t>
  </si>
  <si>
    <t>Suicide          (111)</t>
  </si>
  <si>
    <t>Homicide         (46)</t>
  </si>
  <si>
    <t>Malignant Neoplasms       (24)</t>
  </si>
  <si>
    <t>Stroke       (2,168)</t>
  </si>
  <si>
    <t>Diabetes    (1,009)</t>
  </si>
  <si>
    <t>Nephritis       (864)</t>
  </si>
  <si>
    <t>Diabetes          (37)</t>
  </si>
  <si>
    <t>Unintentional Injuries       (1,407)</t>
  </si>
  <si>
    <t>Malignant Neoplasms        (51)</t>
  </si>
  <si>
    <t>Unintentional Injuries           (301)</t>
  </si>
  <si>
    <t>Unintentional Injuries          (209)</t>
  </si>
  <si>
    <t xml:space="preserve">Unintentional Injuries           (256) </t>
  </si>
  <si>
    <t>Note: There were 28 deaths for which county of residence was unknown.</t>
  </si>
  <si>
    <t>Heart     Disease    (143)</t>
  </si>
  <si>
    <t>Heart     Disease      (36)</t>
  </si>
  <si>
    <t xml:space="preserve">Heart      Disease        (14) </t>
  </si>
  <si>
    <t>Heart    Disease        (*)</t>
  </si>
  <si>
    <t xml:space="preserve">Heart   Disease       (*) </t>
  </si>
  <si>
    <t>Heart      Disease     (9,215)</t>
  </si>
  <si>
    <t>SAINT CROX</t>
  </si>
  <si>
    <t>Age-adjusted mortality rates</t>
  </si>
  <si>
    <t>n/a</t>
  </si>
  <si>
    <t>Year</t>
  </si>
  <si>
    <t>Lower CI</t>
  </si>
  <si>
    <t>Upper CI</t>
  </si>
  <si>
    <t>U.S. Rates</t>
  </si>
  <si>
    <t>Total Wis.</t>
  </si>
  <si>
    <t>Total U.S.</t>
  </si>
  <si>
    <t>Female Wisc.</t>
  </si>
  <si>
    <t>Male Wisc.</t>
  </si>
  <si>
    <t>Female U.S.</t>
  </si>
  <si>
    <t>Male U.S.</t>
  </si>
  <si>
    <t xml:space="preserve">Figure 2. Age-adjusted mortality rates by sex, 2003-2014, Wisconsin and the United States. </t>
  </si>
  <si>
    <t>Hispanic</t>
  </si>
  <si>
    <t>Asian/Pacific Islander</t>
  </si>
  <si>
    <t>Black/African American</t>
  </si>
  <si>
    <t>American Indian</t>
  </si>
  <si>
    <t>White</t>
  </si>
  <si>
    <t>Table 1. Population, Deaths and Death Rates by Region of Residence, Wisconsin, 2014</t>
  </si>
  <si>
    <t>Percent of Deaths</t>
  </si>
  <si>
    <t>DHS Region</t>
  </si>
  <si>
    <t>Demographics</t>
  </si>
  <si>
    <t xml:space="preserve">Total Number of Deaths </t>
  </si>
  <si>
    <t xml:space="preserve">Crude Death Rate </t>
  </si>
  <si>
    <t>Age-adjusted Death Rate</t>
  </si>
  <si>
    <t>Age</t>
  </si>
  <si>
    <t>Less than 5</t>
  </si>
  <si>
    <t>5 to 17</t>
  </si>
  <si>
    <t>18 to 25</t>
  </si>
  <si>
    <t>26 to 64</t>
  </si>
  <si>
    <t>Total</t>
  </si>
  <si>
    <t>Sex</t>
  </si>
  <si>
    <t>Female</t>
  </si>
  <si>
    <t>Male</t>
  </si>
  <si>
    <t>Race/Ethnicity</t>
  </si>
  <si>
    <t>Asian</t>
  </si>
  <si>
    <t xml:space="preserve">Table 2. Total number of deaths and age-adjusted rates per 100,000 by demographic characteristics, 2014, Wisconsin. </t>
  </si>
  <si>
    <t xml:space="preserve">Table for Map 1. Age-adjusted mortality rates by county per 10,000 population, 2014, Wisconsin. </t>
  </si>
  <si>
    <t>Average Number of Deaths (2009-2014)</t>
  </si>
  <si>
    <t>252 (78.9)</t>
  </si>
  <si>
    <t>183 (84.8)</t>
  </si>
  <si>
    <t>498 (72.5)</t>
  </si>
  <si>
    <t>150 (69.5)</t>
  </si>
  <si>
    <t>1795 (68.7)</t>
  </si>
  <si>
    <t>127 (65.2)</t>
  </si>
  <si>
    <t>166 (69.3)</t>
  </si>
  <si>
    <t>313 (64.2)</t>
  </si>
  <si>
    <t>540 (68.7)</t>
  </si>
  <si>
    <t>331 (72.7)</t>
  </si>
  <si>
    <t>526 (74.6)</t>
  </si>
  <si>
    <t>173 (73.7)</t>
  </si>
  <si>
    <t>3049 (63.8)</t>
  </si>
  <si>
    <t>880 (75.6)</t>
  </si>
  <si>
    <t>319 (64.8)</t>
  </si>
  <si>
    <t>413 (75.9)</t>
  </si>
  <si>
    <t>306 (64.7)</t>
  </si>
  <si>
    <t>449 (38.9)</t>
  </si>
  <si>
    <t>48 (66.9)</t>
  </si>
  <si>
    <t>544 (39.9)</t>
  </si>
  <si>
    <t>111 (79.9)</t>
  </si>
  <si>
    <t>489 (69.3)</t>
  </si>
  <si>
    <t>427 (89)</t>
  </si>
  <si>
    <t>128 (42.6)</t>
  </si>
  <si>
    <t>201 (72.2)</t>
  </si>
  <si>
    <t>83 (71.6)</t>
  </si>
  <si>
    <t>203 (78.7)</t>
  </si>
  <si>
    <t>624 (67.8)</t>
  </si>
  <si>
    <t>279 (77.2)</t>
  </si>
  <si>
    <t>1369 (82)</t>
  </si>
  <si>
    <t>178 (60.3)</t>
  </si>
  <si>
    <t>573 (41.1)</t>
  </si>
  <si>
    <t>136 (63.7)</t>
  </si>
  <si>
    <t>229 (73.5)</t>
  </si>
  <si>
    <t>328 (75.9)</t>
  </si>
  <si>
    <t>834 (72.2)</t>
  </si>
  <si>
    <t>1123 (67.1)</t>
  </si>
  <si>
    <t>484 (73.4)</t>
  </si>
  <si>
    <t>170 (76.2)</t>
  </si>
  <si>
    <t>37 (102.8)</t>
  </si>
  <si>
    <t>8107 (79.5)</t>
  </si>
  <si>
    <t>409 (76)</t>
  </si>
  <si>
    <t>345 (73.5)</t>
  </si>
  <si>
    <t>437 (74.7)</t>
  </si>
  <si>
    <t>1279 (68.6)</t>
  </si>
  <si>
    <t>712 (62.4)</t>
  </si>
  <si>
    <t>75 (67.3)</t>
  </si>
  <si>
    <t>242 (62.2)</t>
  </si>
  <si>
    <t>414 (70.8)</t>
  </si>
  <si>
    <t>517 (65.5)</t>
  </si>
  <si>
    <t>172 (73.9)</t>
  </si>
  <si>
    <t>1692 (75)</t>
  </si>
  <si>
    <t>178 (66.9)</t>
  </si>
  <si>
    <t>1451 (78.8)</t>
  </si>
  <si>
    <t>181 (78)</t>
  </si>
  <si>
    <t>534 (67.5)</t>
  </si>
  <si>
    <t>577 (71.7)</t>
  </si>
  <si>
    <t>198 (82.9)</t>
  </si>
  <si>
    <t>456 (75.8)</t>
  </si>
  <si>
    <t>1070 (73.3)</t>
  </si>
  <si>
    <t>176 (61)</t>
  </si>
  <si>
    <t>269 (67.5)</t>
  </si>
  <si>
    <t>286 (69.5)</t>
  </si>
  <si>
    <t>280 (74.6)</t>
  </si>
  <si>
    <t>893 (73.9)</t>
  </si>
  <si>
    <t>126 (50.8)</t>
  </si>
  <si>
    <t>1122 (72.5)</t>
  </si>
  <si>
    <t>3156 (62.7)</t>
  </si>
  <si>
    <t>703 (81.9)</t>
  </si>
  <si>
    <t>269 (74.5)</t>
  </si>
  <si>
    <t>1420 (71.6)</t>
  </si>
  <si>
    <t>764 (68.4)</t>
  </si>
  <si>
    <t>Table 4. Autopsies Performed by Age of Decedent, Wisconsin, 2014</t>
  </si>
  <si>
    <t>Characteristic</t>
  </si>
  <si>
    <t>Burial</t>
  </si>
  <si>
    <t>Cremation</t>
  </si>
  <si>
    <t>Donation</t>
  </si>
  <si>
    <t>Entombment</t>
  </si>
  <si>
    <t>Other</t>
  </si>
  <si>
    <t>number</t>
  </si>
  <si>
    <t>percent</t>
  </si>
  <si>
    <t>*</t>
  </si>
  <si>
    <t>-</t>
  </si>
  <si>
    <t>25 to 64</t>
  </si>
  <si>
    <t>Males</t>
  </si>
  <si>
    <t>Black</t>
  </si>
  <si>
    <t>Education</t>
  </si>
  <si>
    <t>High school or less</t>
  </si>
  <si>
    <t>Graduate school</t>
  </si>
  <si>
    <t>Marital status</t>
  </si>
  <si>
    <t>Single</t>
  </si>
  <si>
    <t>Married</t>
  </si>
  <si>
    <t>Divorced</t>
  </si>
  <si>
    <t>Widowed</t>
  </si>
  <si>
    <t>Table 5. Deaths by disposition of body and decedent characteristics, 2014. Wisconsin.</t>
  </si>
  <si>
    <t>Number</t>
  </si>
  <si>
    <t>Percent</t>
  </si>
  <si>
    <t>(&lt;5)</t>
  </si>
  <si>
    <t>Missing</t>
  </si>
  <si>
    <t xml:space="preserve">Figure 1. Total number of Wisconsin deaths and age-adjusted death rates for Wisconsin and the United States, 2003-2014. </t>
  </si>
  <si>
    <t xml:space="preserve">Figure 3. Age-adjusted mortality rates by race/ethnicity, 2003-2014, Wisconsin. </t>
  </si>
  <si>
    <t>Hispanic Ethnicity</t>
  </si>
  <si>
    <t>Race: White</t>
  </si>
  <si>
    <t>Race: Black/African American</t>
  </si>
  <si>
    <t>Race: American Indian/Alaska Native</t>
  </si>
  <si>
    <t>Race: Asian Indian</t>
  </si>
  <si>
    <t>Race: Chinese</t>
  </si>
  <si>
    <t>Race: Filipino</t>
  </si>
  <si>
    <t>Race: Guamanian or Chamorro</t>
  </si>
  <si>
    <t>Race: Native Hawaiian</t>
  </si>
  <si>
    <t>Race: Hmong</t>
  </si>
  <si>
    <t>Race: Japanese</t>
  </si>
  <si>
    <t>Race: Korean</t>
  </si>
  <si>
    <t>Race: Laotian</t>
  </si>
  <si>
    <t>Race: Asian Race Not Listed Previously</t>
  </si>
  <si>
    <t>Race: Pacific Islanders Not Listed Previously</t>
  </si>
  <si>
    <t>Race: Samoan</t>
  </si>
  <si>
    <t>Race: Vietnamese</t>
  </si>
  <si>
    <t>Race: Other Race</t>
  </si>
  <si>
    <t>Race: Unknown</t>
  </si>
  <si>
    <t>Non-Hispanic  Ethnicity</t>
  </si>
  <si>
    <t>Reference Table D. Race and Ethnicity of Decedents, Wisconsin, 2014</t>
  </si>
  <si>
    <t>Reference Table C. Deaths by County of Residence and Minor Civil Divisions with more than 2,500 residents, Wisconsin, 2014</t>
  </si>
  <si>
    <t>Reference Table B. Deaths by County of Residence, Wisconsin, 2014</t>
  </si>
  <si>
    <t>Reference Table A. Deaths and Death Rates by Age and Sex, Wisconsin, 2014</t>
  </si>
  <si>
    <t>Percent of Burials</t>
  </si>
  <si>
    <t>Percent of Cremations</t>
  </si>
  <si>
    <t>Data for Map 2 and 3. Cremations and burials as a percent of body dispositions by county, 2014, Wisconsin.</t>
  </si>
  <si>
    <t>Other, Uknown, Missing</t>
  </si>
  <si>
    <t>College/undergraduate</t>
  </si>
  <si>
    <t>Leading causes of death are highlighted in different colors to demonstrate changes over age groups in population.</t>
  </si>
  <si>
    <t>Tabe 3. 10 leading causes of death by age groups, 2014, Wisconsin.</t>
  </si>
  <si>
    <t>Leading causes of death are highlighted in different shades to demonstrate changes over age groups in population.</t>
  </si>
  <si>
    <t>Age-adjusted Rates per 10,000</t>
  </si>
  <si>
    <t>Number of deaths (Age-adjusted rates per 10,000)</t>
  </si>
  <si>
    <t>48,317 (71.1)</t>
  </si>
  <si>
    <t>Male Death Rate oer 100,000</t>
  </si>
  <si>
    <t>Female Death Rate per 100,000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</si>
</sst>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</font>
    <font>
      <b/>
      <sz val="11"/>
      <color theme="1"/>
      <name val="Calibri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rgb="FF17365D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24406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1" tint="0.499984740745262"/>
      </patternFill>
    </fill>
    <fill>
      <patternFill patternType="gray0625">
        <fgColor theme="1" tint="0.24994659260841701"/>
        <bgColor theme="0" tint="-0.24994659260841701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1F497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5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548DD4"/>
      </bottom>
      <diagonal/>
    </border>
    <border>
      <left style="medium">
        <color rgb="FF000000"/>
      </left>
      <right style="medium">
        <color rgb="FF548DD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548DD4"/>
      </right>
      <top/>
      <bottom/>
      <diagonal/>
    </border>
    <border>
      <left style="medium">
        <color rgb="FF000000"/>
      </left>
      <right style="medium">
        <color rgb="FF548DD4"/>
      </right>
      <top style="medium">
        <color rgb="FF000000"/>
      </top>
      <bottom/>
      <diagonal/>
    </border>
    <border>
      <left style="medium">
        <color rgb="FF548DD4"/>
      </left>
      <right style="medium">
        <color rgb="FF548DD4"/>
      </right>
      <top style="medium">
        <color rgb="FF548DD4"/>
      </top>
      <bottom/>
      <diagonal/>
    </border>
    <border>
      <left style="medium">
        <color rgb="FF548DD4"/>
      </left>
      <right style="medium">
        <color rgb="FF548DD4"/>
      </right>
      <top/>
      <bottom/>
      <diagonal/>
    </border>
    <border>
      <left style="medium">
        <color rgb="FF548DD4"/>
      </left>
      <right style="medium">
        <color rgb="FF548DD4"/>
      </right>
      <top/>
      <bottom style="medium">
        <color rgb="FF548DD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12" borderId="0" applyNumberFormat="0" applyBorder="0" applyAlignment="0" applyProtection="0"/>
    <xf numFmtId="0" fontId="1" fillId="13" borderId="0" applyNumberFormat="0" applyBorder="0" applyAlignment="0" applyProtection="0"/>
    <xf numFmtId="0" fontId="15" fillId="14" borderId="0" applyNumberFormat="0" applyBorder="0" applyAlignment="0" applyProtection="0"/>
  </cellStyleXfs>
  <cellXfs count="207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3" xfId="0" applyBorder="1"/>
    <xf numFmtId="0" fontId="0" fillId="0" borderId="0" xfId="0" applyAlignment="1">
      <alignment vertical="top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0" fillId="0" borderId="0" xfId="0" applyFont="1"/>
    <xf numFmtId="0" fontId="2" fillId="0" borderId="0" xfId="0" applyFont="1"/>
    <xf numFmtId="165" fontId="1" fillId="0" borderId="0" xfId="1" applyNumberFormat="1" applyFont="1" applyAlignment="1">
      <alignment horizontal="center"/>
    </xf>
    <xf numFmtId="166" fontId="1" fillId="0" borderId="0" xfId="1" applyNumberFormat="1" applyFont="1" applyAlignment="1">
      <alignment horizontal="center"/>
    </xf>
    <xf numFmtId="164" fontId="0" fillId="0" borderId="0" xfId="0" applyNumberFormat="1" applyFont="1"/>
    <xf numFmtId="165" fontId="1" fillId="0" borderId="0" xfId="1" applyNumberFormat="1" applyFont="1"/>
    <xf numFmtId="166" fontId="1" fillId="0" borderId="0" xfId="1" applyNumberFormat="1" applyFont="1"/>
    <xf numFmtId="0" fontId="0" fillId="0" borderId="0" xfId="0" applyFont="1" applyAlignment="1">
      <alignment horizontal="center" vertical="center" wrapText="1"/>
    </xf>
    <xf numFmtId="49" fontId="0" fillId="0" borderId="0" xfId="0" applyNumberFormat="1"/>
    <xf numFmtId="2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 applyFill="1" applyBorder="1"/>
    <xf numFmtId="0" fontId="0" fillId="0" borderId="0" xfId="0" applyFill="1"/>
    <xf numFmtId="0" fontId="0" fillId="0" borderId="4" xfId="0" applyBorder="1"/>
    <xf numFmtId="166" fontId="0" fillId="0" borderId="0" xfId="1" applyNumberFormat="1" applyFont="1"/>
    <xf numFmtId="0" fontId="0" fillId="0" borderId="0" xfId="0" applyNumberFormat="1" applyAlignment="1">
      <alignment vertical="top" wrapText="1"/>
    </xf>
    <xf numFmtId="0" fontId="3" fillId="0" borderId="0" xfId="0" applyNumberFormat="1" applyFont="1"/>
    <xf numFmtId="166" fontId="3" fillId="0" borderId="0" xfId="1" applyNumberFormat="1" applyFont="1"/>
    <xf numFmtId="2" fontId="3" fillId="0" borderId="0" xfId="0" applyNumberFormat="1" applyFont="1"/>
    <xf numFmtId="0" fontId="2" fillId="0" borderId="0" xfId="0" applyNumberFormat="1" applyFont="1"/>
    <xf numFmtId="166" fontId="2" fillId="0" borderId="0" xfId="1" applyNumberFormat="1" applyFont="1"/>
    <xf numFmtId="2" fontId="2" fillId="0" borderId="0" xfId="0" applyNumberFormat="1" applyFont="1"/>
    <xf numFmtId="0" fontId="4" fillId="0" borderId="0" xfId="0" quotePrefix="1" applyFont="1" applyFill="1" applyBorder="1"/>
    <xf numFmtId="0" fontId="4" fillId="0" borderId="0" xfId="0" quotePrefix="1" applyNumberFormat="1" applyFont="1" applyFill="1" applyBorder="1"/>
    <xf numFmtId="0" fontId="0" fillId="0" borderId="5" xfId="0" applyBorder="1"/>
    <xf numFmtId="0" fontId="0" fillId="0" borderId="0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0" fillId="0" borderId="4" xfId="1" applyNumberFormat="1" applyFont="1" applyBorder="1"/>
    <xf numFmtId="166" fontId="0" fillId="0" borderId="1" xfId="1" applyNumberFormat="1" applyFont="1" applyBorder="1"/>
    <xf numFmtId="166" fontId="0" fillId="0" borderId="4" xfId="1" applyNumberFormat="1" applyFont="1" applyBorder="1"/>
    <xf numFmtId="166" fontId="0" fillId="0" borderId="3" xfId="1" applyNumberFormat="1" applyFont="1" applyBorder="1"/>
    <xf numFmtId="165" fontId="0" fillId="0" borderId="0" xfId="1" applyNumberFormat="1" applyFont="1" applyBorder="1"/>
    <xf numFmtId="0" fontId="2" fillId="0" borderId="4" xfId="0" applyFont="1" applyBorder="1"/>
    <xf numFmtId="0" fontId="2" fillId="0" borderId="2" xfId="0" applyFont="1" applyBorder="1"/>
    <xf numFmtId="166" fontId="2" fillId="0" borderId="1" xfId="1" applyNumberFormat="1" applyFont="1" applyBorder="1"/>
    <xf numFmtId="166" fontId="2" fillId="0" borderId="4" xfId="1" applyNumberFormat="1" applyFont="1" applyBorder="1"/>
    <xf numFmtId="165" fontId="2" fillId="0" borderId="4" xfId="1" applyNumberFormat="1" applyFont="1" applyBorder="1"/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166" fontId="5" fillId="0" borderId="6" xfId="1" applyNumberFormat="1" applyFont="1" applyFill="1" applyBorder="1" applyAlignment="1">
      <alignment horizontal="right"/>
    </xf>
    <xf numFmtId="166" fontId="0" fillId="0" borderId="0" xfId="0" applyNumberFormat="1"/>
    <xf numFmtId="167" fontId="0" fillId="0" borderId="0" xfId="2" applyNumberFormat="1" applyFont="1"/>
    <xf numFmtId="0" fontId="7" fillId="0" borderId="7" xfId="0" applyFont="1" applyFill="1" applyBorder="1" applyAlignment="1">
      <alignment horizontal="right"/>
    </xf>
    <xf numFmtId="166" fontId="7" fillId="0" borderId="7" xfId="1" applyNumberFormat="1" applyFont="1" applyFill="1" applyBorder="1" applyAlignment="1">
      <alignment horizontal="right"/>
    </xf>
    <xf numFmtId="166" fontId="2" fillId="0" borderId="7" xfId="0" applyNumberFormat="1" applyFont="1" applyBorder="1"/>
    <xf numFmtId="167" fontId="5" fillId="0" borderId="7" xfId="2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2" fontId="0" fillId="0" borderId="0" xfId="2" applyNumberFormat="1" applyFont="1"/>
    <xf numFmtId="166" fontId="4" fillId="0" borderId="0" xfId="0" applyNumberFormat="1" applyFont="1" applyFill="1" applyBorder="1"/>
    <xf numFmtId="168" fontId="0" fillId="0" borderId="17" xfId="0" applyNumberFormat="1" applyBorder="1" applyAlignment="1">
      <alignment vertical="top" wrapText="1"/>
    </xf>
    <xf numFmtId="3" fontId="0" fillId="0" borderId="17" xfId="0" applyNumberFormat="1" applyBorder="1" applyAlignment="1">
      <alignment vertical="top" wrapText="1"/>
    </xf>
    <xf numFmtId="0" fontId="0" fillId="0" borderId="18" xfId="0" applyNumberFormat="1" applyBorder="1" applyAlignment="1">
      <alignment vertical="top" wrapText="1"/>
    </xf>
    <xf numFmtId="164" fontId="0" fillId="0" borderId="19" xfId="0" applyNumberFormat="1" applyBorder="1" applyAlignment="1">
      <alignment vertical="top"/>
    </xf>
    <xf numFmtId="168" fontId="0" fillId="0" borderId="20" xfId="0" applyNumberFormat="1" applyBorder="1" applyAlignment="1">
      <alignment vertical="top" wrapText="1"/>
    </xf>
    <xf numFmtId="168" fontId="0" fillId="0" borderId="21" xfId="0" applyNumberFormat="1" applyBorder="1" applyAlignment="1">
      <alignment vertical="top" wrapText="1"/>
    </xf>
    <xf numFmtId="168" fontId="0" fillId="0" borderId="22" xfId="0" applyNumberFormat="1" applyFill="1" applyBorder="1" applyAlignment="1">
      <alignment vertical="top" wrapText="1"/>
    </xf>
    <xf numFmtId="0" fontId="0" fillId="0" borderId="23" xfId="0" applyNumberFormat="1" applyBorder="1" applyAlignment="1">
      <alignment vertical="top" wrapText="1"/>
    </xf>
    <xf numFmtId="3" fontId="0" fillId="0" borderId="24" xfId="0" applyNumberFormat="1" applyBorder="1" applyAlignment="1">
      <alignment vertical="top" wrapText="1"/>
    </xf>
    <xf numFmtId="168" fontId="0" fillId="0" borderId="24" xfId="0" applyNumberFormat="1" applyBorder="1" applyAlignment="1">
      <alignment vertical="top" wrapText="1"/>
    </xf>
    <xf numFmtId="1" fontId="0" fillId="0" borderId="25" xfId="0" applyNumberFormat="1" applyBorder="1" applyAlignment="1">
      <alignment horizontal="right" vertical="top"/>
    </xf>
    <xf numFmtId="0" fontId="4" fillId="0" borderId="0" xfId="0" applyFont="1" applyFill="1" applyBorder="1" applyAlignment="1">
      <alignment horizontal="left"/>
    </xf>
    <xf numFmtId="165" fontId="14" fillId="0" borderId="0" xfId="0" applyNumberFormat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center" vertical="top" wrapText="1"/>
    </xf>
    <xf numFmtId="165" fontId="0" fillId="0" borderId="0" xfId="1" applyNumberFormat="1" applyFont="1"/>
    <xf numFmtId="0" fontId="13" fillId="0" borderId="0" xfId="0" applyFont="1" applyAlignment="1">
      <alignment horizontal="left" vertical="center" indent="5"/>
    </xf>
    <xf numFmtId="9" fontId="1" fillId="0" borderId="0" xfId="2" applyFont="1"/>
    <xf numFmtId="167" fontId="1" fillId="0" borderId="0" xfId="2" applyNumberFormat="1" applyFont="1"/>
    <xf numFmtId="0" fontId="2" fillId="15" borderId="0" xfId="0" applyNumberFormat="1" applyFont="1" applyFill="1"/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/>
    <xf numFmtId="0" fontId="25" fillId="0" borderId="28" xfId="0" applyFont="1" applyBorder="1" applyAlignment="1">
      <alignment vertical="center"/>
    </xf>
    <xf numFmtId="0" fontId="25" fillId="0" borderId="28" xfId="0" applyFont="1" applyBorder="1" applyAlignment="1">
      <alignment horizontal="right" vertical="center"/>
    </xf>
    <xf numFmtId="0" fontId="0" fillId="0" borderId="28" xfId="0" applyBorder="1" applyAlignment="1">
      <alignment vertical="top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4" borderId="28" xfId="5" applyBorder="1" applyAlignment="1">
      <alignment vertical="center"/>
    </xf>
    <xf numFmtId="0" fontId="15" fillId="12" borderId="26" xfId="3" applyBorder="1" applyAlignment="1">
      <alignment vertical="center"/>
    </xf>
    <xf numFmtId="0" fontId="15" fillId="12" borderId="28" xfId="3" applyBorder="1" applyAlignment="1">
      <alignment vertical="center"/>
    </xf>
    <xf numFmtId="3" fontId="15" fillId="14" borderId="28" xfId="5" applyNumberFormat="1" applyBorder="1" applyAlignment="1">
      <alignment vertical="center"/>
    </xf>
    <xf numFmtId="0" fontId="1" fillId="13" borderId="28" xfId="4" applyBorder="1" applyAlignment="1">
      <alignment vertical="center"/>
    </xf>
    <xf numFmtId="0" fontId="1" fillId="13" borderId="29" xfId="4" applyBorder="1" applyAlignment="1">
      <alignment vertical="center" wrapText="1"/>
    </xf>
    <xf numFmtId="0" fontId="1" fillId="13" borderId="28" xfId="4" applyBorder="1" applyAlignment="1">
      <alignment vertical="top"/>
    </xf>
    <xf numFmtId="0" fontId="1" fillId="13" borderId="27" xfId="4" applyBorder="1" applyAlignment="1">
      <alignment vertical="center"/>
    </xf>
    <xf numFmtId="0" fontId="1" fillId="13" borderId="27" xfId="4" applyBorder="1" applyAlignment="1">
      <alignment vertical="center" wrapText="1"/>
    </xf>
    <xf numFmtId="0" fontId="0" fillId="13" borderId="27" xfId="4" applyFont="1" applyBorder="1" applyAlignment="1">
      <alignment vertical="center"/>
    </xf>
    <xf numFmtId="0" fontId="1" fillId="13" borderId="0" xfId="4"/>
    <xf numFmtId="166" fontId="25" fillId="0" borderId="28" xfId="1" applyNumberFormat="1" applyFont="1" applyBorder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vertical="top" wrapText="1"/>
    </xf>
    <xf numFmtId="49" fontId="0" fillId="0" borderId="0" xfId="0" applyNumberFormat="1" applyFont="1" applyFill="1" applyBorder="1"/>
    <xf numFmtId="0" fontId="0" fillId="0" borderId="0" xfId="0" applyNumberFormat="1" applyFont="1" applyFill="1" applyBorder="1"/>
    <xf numFmtId="166" fontId="0" fillId="0" borderId="0" xfId="1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5" fillId="14" borderId="0" xfId="5"/>
    <xf numFmtId="0" fontId="15" fillId="14" borderId="0" xfId="5" applyAlignment="1">
      <alignment horizontal="right"/>
    </xf>
    <xf numFmtId="166" fontId="15" fillId="14" borderId="0" xfId="1" applyNumberFormat="1" applyFont="1" applyFill="1"/>
    <xf numFmtId="167" fontId="15" fillId="14" borderId="0" xfId="2" applyNumberFormat="1" applyFont="1" applyFill="1"/>
    <xf numFmtId="165" fontId="0" fillId="0" borderId="0" xfId="1" applyNumberFormat="1" applyFont="1" applyAlignment="1">
      <alignment horizontal="right"/>
    </xf>
    <xf numFmtId="165" fontId="15" fillId="14" borderId="0" xfId="1" applyNumberFormat="1" applyFont="1" applyFill="1" applyAlignment="1">
      <alignment horizontal="right"/>
    </xf>
    <xf numFmtId="167" fontId="3" fillId="0" borderId="0" xfId="2" applyNumberFormat="1" applyFont="1"/>
    <xf numFmtId="165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22" fillId="0" borderId="17" xfId="0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horizontal="right" vertical="center"/>
    </xf>
    <xf numFmtId="0" fontId="22" fillId="0" borderId="17" xfId="0" applyFont="1" applyFill="1" applyBorder="1" applyAlignment="1">
      <alignment horizontal="right" vertical="center"/>
    </xf>
    <xf numFmtId="0" fontId="20" fillId="17" borderId="17" xfId="0" applyFont="1" applyFill="1" applyBorder="1" applyAlignment="1">
      <alignment vertical="center"/>
    </xf>
    <xf numFmtId="3" fontId="21" fillId="17" borderId="17" xfId="0" applyNumberFormat="1" applyFont="1" applyFill="1" applyBorder="1" applyAlignment="1">
      <alignment horizontal="right" vertical="center"/>
    </xf>
    <xf numFmtId="0" fontId="21" fillId="17" borderId="17" xfId="0" applyFont="1" applyFill="1" applyBorder="1" applyAlignment="1">
      <alignment horizontal="right" vertical="center"/>
    </xf>
    <xf numFmtId="166" fontId="27" fillId="18" borderId="17" xfId="1" applyNumberFormat="1" applyFont="1" applyFill="1" applyBorder="1"/>
    <xf numFmtId="0" fontId="22" fillId="17" borderId="17" xfId="0" applyFont="1" applyFill="1" applyBorder="1" applyAlignment="1">
      <alignment vertical="center"/>
    </xf>
    <xf numFmtId="3" fontId="22" fillId="17" borderId="17" xfId="0" applyNumberFormat="1" applyFont="1" applyFill="1" applyBorder="1" applyAlignment="1">
      <alignment horizontal="right" vertical="center"/>
    </xf>
    <xf numFmtId="0" fontId="22" fillId="17" borderId="17" xfId="0" applyFont="1" applyFill="1" applyBorder="1" applyAlignment="1">
      <alignment horizontal="right" vertical="center"/>
    </xf>
    <xf numFmtId="0" fontId="22" fillId="0" borderId="17" xfId="0" applyFont="1" applyBorder="1" applyAlignment="1">
      <alignment vertical="center"/>
    </xf>
    <xf numFmtId="3" fontId="22" fillId="0" borderId="17" xfId="0" applyNumberFormat="1" applyFont="1" applyBorder="1" applyAlignment="1">
      <alignment horizontal="right" vertical="center"/>
    </xf>
    <xf numFmtId="0" fontId="22" fillId="0" borderId="17" xfId="0" applyFont="1" applyBorder="1" applyAlignment="1">
      <alignment horizontal="right" vertical="center"/>
    </xf>
    <xf numFmtId="0" fontId="26" fillId="0" borderId="17" xfId="0" applyFont="1" applyBorder="1" applyAlignment="1">
      <alignment vertical="top"/>
    </xf>
    <xf numFmtId="0" fontId="23" fillId="17" borderId="17" xfId="0" applyFont="1" applyFill="1" applyBorder="1" applyAlignment="1">
      <alignment vertical="center"/>
    </xf>
    <xf numFmtId="3" fontId="23" fillId="17" borderId="17" xfId="0" applyNumberFormat="1" applyFont="1" applyFill="1" applyBorder="1" applyAlignment="1">
      <alignment horizontal="right" vertical="center"/>
    </xf>
    <xf numFmtId="0" fontId="23" fillId="17" borderId="17" xfId="0" applyFont="1" applyFill="1" applyBorder="1" applyAlignment="1">
      <alignment horizontal="right" vertical="center"/>
    </xf>
    <xf numFmtId="0" fontId="19" fillId="16" borderId="0" xfId="0" applyFont="1" applyFill="1" applyBorder="1" applyAlignment="1">
      <alignment horizontal="center" vertical="center"/>
    </xf>
    <xf numFmtId="164" fontId="23" fillId="0" borderId="17" xfId="0" applyNumberFormat="1" applyFont="1" applyFill="1" applyBorder="1"/>
    <xf numFmtId="0" fontId="23" fillId="0" borderId="17" xfId="0" applyFont="1" applyFill="1" applyBorder="1"/>
    <xf numFmtId="166" fontId="23" fillId="0" borderId="17" xfId="1" applyNumberFormat="1" applyFont="1" applyFill="1" applyBorder="1"/>
    <xf numFmtId="0" fontId="17" fillId="0" borderId="0" xfId="0" applyFont="1"/>
    <xf numFmtId="0" fontId="0" fillId="0" borderId="0" xfId="0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7" fontId="21" fillId="17" borderId="17" xfId="2" applyNumberFormat="1" applyFont="1" applyFill="1" applyBorder="1" applyAlignment="1">
      <alignment horizontal="right" vertical="center"/>
    </xf>
    <xf numFmtId="164" fontId="2" fillId="0" borderId="0" xfId="0" applyNumberFormat="1" applyFont="1"/>
    <xf numFmtId="9" fontId="0" fillId="0" borderId="0" xfId="1" applyNumberFormat="1" applyFont="1"/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0" fillId="9" borderId="16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0" fillId="0" borderId="0" xfId="0" applyAlignment="1"/>
    <xf numFmtId="0" fontId="20" fillId="17" borderId="17" xfId="0" applyFont="1" applyFill="1" applyBorder="1" applyAlignment="1">
      <alignment horizontal="left" vertical="center"/>
    </xf>
    <xf numFmtId="0" fontId="19" fillId="16" borderId="31" xfId="0" applyFont="1" applyFill="1" applyBorder="1" applyAlignment="1">
      <alignment horizontal="left" vertical="center"/>
    </xf>
    <xf numFmtId="0" fontId="19" fillId="16" borderId="0" xfId="0" applyFont="1" applyFill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19" fillId="16" borderId="0" xfId="0" applyFont="1" applyFill="1" applyBorder="1" applyAlignment="1">
      <alignment horizontal="center" vertical="center"/>
    </xf>
    <xf numFmtId="0" fontId="25" fillId="0" borderId="30" xfId="0" applyFont="1" applyBorder="1" applyAlignment="1">
      <alignment horizontal="right" vertical="center"/>
    </xf>
    <xf numFmtId="0" fontId="25" fillId="0" borderId="27" xfId="0" applyFont="1" applyBorder="1" applyAlignment="1">
      <alignment horizontal="right" vertical="center"/>
    </xf>
    <xf numFmtId="0" fontId="1" fillId="13" borderId="27" xfId="4" applyBorder="1" applyAlignment="1">
      <alignment vertical="center"/>
    </xf>
    <xf numFmtId="0" fontId="0" fillId="13" borderId="27" xfId="4" applyFont="1" applyBorder="1" applyAlignment="1">
      <alignment vertical="center"/>
    </xf>
    <xf numFmtId="0" fontId="1" fillId="13" borderId="30" xfId="4" applyBorder="1" applyAlignment="1">
      <alignment vertical="top"/>
    </xf>
    <xf numFmtId="0" fontId="1" fillId="13" borderId="27" xfId="4" applyBorder="1" applyAlignment="1">
      <alignment vertical="top"/>
    </xf>
    <xf numFmtId="0" fontId="1" fillId="13" borderId="27" xfId="4" applyBorder="1" applyAlignment="1">
      <alignment vertical="center" wrapText="1"/>
    </xf>
    <xf numFmtId="0" fontId="0" fillId="0" borderId="30" xfId="0" applyBorder="1" applyAlignment="1">
      <alignment vertical="top"/>
    </xf>
    <xf numFmtId="0" fontId="0" fillId="0" borderId="27" xfId="0" applyBorder="1" applyAlignment="1">
      <alignment vertical="top"/>
    </xf>
    <xf numFmtId="0" fontId="1" fillId="13" borderId="27" xfId="4" applyBorder="1" applyAlignment="1">
      <alignment horizontal="left" vertical="center"/>
    </xf>
    <xf numFmtId="0" fontId="15" fillId="12" borderId="30" xfId="3" applyBorder="1" applyAlignment="1">
      <alignment vertical="center"/>
    </xf>
    <xf numFmtId="0" fontId="15" fillId="12" borderId="26" xfId="3" applyBorder="1" applyAlignment="1">
      <alignment vertical="center"/>
    </xf>
    <xf numFmtId="0" fontId="15" fillId="12" borderId="27" xfId="3" applyBorder="1" applyAlignment="1">
      <alignment vertical="center"/>
    </xf>
    <xf numFmtId="0" fontId="15" fillId="14" borderId="30" xfId="5" applyBorder="1" applyAlignment="1">
      <alignment vertical="center"/>
    </xf>
    <xf numFmtId="0" fontId="15" fillId="14" borderId="27" xfId="5" applyBorder="1" applyAlignment="1">
      <alignment vertical="center"/>
    </xf>
  </cellXfs>
  <cellStyles count="6">
    <cellStyle name="20% - Accent2" xfId="4" builtinId="34"/>
    <cellStyle name="60% - Accent2" xfId="5" builtinId="36"/>
    <cellStyle name="Accent2" xfId="3" builtinId="33"/>
    <cellStyle name="Comma" xfId="1" builtinId="3"/>
    <cellStyle name="Normal" xfId="0" builtinId="0"/>
    <cellStyle name="Percent" xfId="2" builtinId="5"/>
  </cellStyles>
  <dxfs count="86">
    <dxf>
      <numFmt numFmtId="165" formatCode="_(* #,##0.0_);_(* \(#,##0.0\);_(* &quot;-&quot;??_);_(@_)"/>
    </dxf>
    <dxf>
      <numFmt numFmtId="166" formatCode="_(* #,##0_);_(* \(#,##0\);_(* &quot;-&quot;??_);_(@_)"/>
    </dxf>
    <dxf>
      <numFmt numFmtId="166" formatCode="_(* #,##0_);_(* \(#,##0\);_(* &quot;-&quot;??_);_(@_)"/>
      <border diagonalUp="0" diagonalDown="0" outline="0">
        <left style="thin">
          <color indexed="8"/>
        </left>
        <right/>
        <top/>
        <bottom/>
      </border>
    </dxf>
    <dxf>
      <border diagonalUp="0" diagonalDown="0">
        <left style="thin">
          <color indexed="8"/>
        </left>
        <right/>
        <top/>
        <bottom/>
        <vertical/>
        <horizontal/>
      </border>
    </dxf>
    <dxf>
      <border diagonalUp="0" diagonalDown="0">
        <left/>
        <right/>
        <top style="thin">
          <color indexed="65"/>
        </top>
        <bottom/>
        <vertical/>
        <horizontal/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alignment horizontal="center" vertical="center" textRotation="0" wrapText="1" indent="0" justifyLastLine="0" shrinkToFit="0" readingOrder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</dxf>
    <dxf>
      <numFmt numFmtId="0" formatCode="General"/>
    </dxf>
    <dxf>
      <numFmt numFmtId="0" formatCode="General"/>
      <alignment horizontal="general" vertical="top" textRotation="0" wrapText="1" indent="0" justifyLastLine="0" shrinkToFit="0" readingOrder="0"/>
    </dxf>
    <dxf>
      <numFmt numFmtId="165" formatCode="_(* #,##0.0_);_(* \(#,##0.0\);_(* &quot;-&quot;??_);_(@_)"/>
      <alignment horizontal="center" vertical="bottom" textRotation="0" wrapText="0" indent="0" justifyLastLine="0" shrinkToFit="0" readingOrder="0"/>
    </dxf>
    <dxf>
      <numFmt numFmtId="166" formatCode="_(* #,##0_);_(* \(#,##0\);_(* &quot;-&quot;??_);_(@_)"/>
      <alignment horizontal="center" vertical="bottom" textRotation="0" wrapText="0" indent="0" justifyLastLine="0" shrinkToFit="0" readingOrder="0"/>
    </dxf>
    <dxf>
      <numFmt numFmtId="165" formatCode="_(* #,##0.0_);_(* \(#,##0.0\);_(* &quot;-&quot;??_);_(@_)"/>
      <alignment horizontal="center" vertical="bottom" textRotation="0" wrapText="0" indent="0" justifyLastLine="0" shrinkToFit="0" readingOrder="0"/>
    </dxf>
    <dxf>
      <numFmt numFmtId="166" formatCode="_(* #,##0_);_(* \(#,##0\);_(* &quot;-&quot;??_);_(@_)"/>
      <alignment horizontal="center" vertical="bottom" textRotation="0" wrapText="0" indent="0" justifyLastLine="0" shrinkToFit="0" readingOrder="0"/>
    </dxf>
    <dxf>
      <numFmt numFmtId="165" formatCode="_(* #,##0.0_);_(* \(#,##0.0\);_(* &quot;-&quot;??_);_(@_)"/>
      <alignment horizontal="center" vertical="bottom" textRotation="0" wrapText="0" indent="0" justifyLastLine="0" shrinkToFit="0" readingOrder="0"/>
    </dxf>
    <dxf>
      <numFmt numFmtId="166" formatCode="_(* #,##0_);_(* \(#,##0\);_(* &quot;-&quot;??_);_(@_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0.0"/>
    </dxf>
    <dxf>
      <numFmt numFmtId="164" formatCode="0.0"/>
    </dxf>
    <dxf>
      <alignment horizontal="general" vertical="bottom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numFmt numFmtId="164" formatCode="0.0"/>
      <alignment horizontal="general" vertical="top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8" formatCode="#,##0.0"/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#,##0.0"/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#,##0.0"/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general" vertical="top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top" textRotation="0" wrapText="1" indent="0" justifyLastLine="0" shrinkToFit="0" readingOrder="0"/>
    </dxf>
    <dxf>
      <border outline="0">
        <bottom style="thin">
          <color auto="1"/>
        </bottom>
      </border>
    </dxf>
    <dxf>
      <numFmt numFmtId="168" formatCode="#,##0.0"/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color rgb="FFFFFFFF"/>
      </font>
      <fill>
        <patternFill patternType="solid">
          <fgColor rgb="FFC0504D"/>
          <bgColor rgb="FFC0504D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9" defaultPivotStyle="PivotStyleLight16">
    <tableStyle name="PivotStyleLight16 2" table="0" count="11">
      <tableStyleElement type="headerRow" dxfId="85"/>
      <tableStyleElement type="totalRow" dxfId="84"/>
      <tableStyleElement type="firstRowStripe" dxfId="83"/>
      <tableStyleElement type="firstColumnStripe" dxfId="82"/>
      <tableStyleElement type="firstSubtotalColumn" dxfId="81"/>
      <tableStyleElement type="firstSubtotalRow" dxfId="80"/>
      <tableStyleElement type="secondSubtotalRow" dxfId="79"/>
      <tableStyleElement type="firstRowSubheading" dxfId="78"/>
      <tableStyleElement type="secondRowSubheading" dxfId="77"/>
      <tableStyleElement type="pageFieldLabels" dxfId="76"/>
      <tableStyleElement type="pageFieldValues" dxfId="75"/>
    </tableStyle>
    <tableStyle name="TableStyleDark9 2" pivot="0" count="7">
      <tableStyleElement type="wholeTable" dxfId="74"/>
      <tableStyleElement type="headerRow" dxfId="73"/>
      <tableStyleElement type="totalRow" dxfId="72"/>
      <tableStyleElement type="firstColumn" dxfId="71"/>
      <tableStyleElement type="lastColumn" dxfId="70"/>
      <tableStyleElement type="firstRowStripe" dxfId="69"/>
      <tableStyleElement type="firstColumnStripe" dxfId="6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le1" displayName="Table1" ref="B2:G14" totalsRowShown="0" headerRowDxfId="67" dataDxfId="65" headerRowBorderDxfId="66" tableBorderDxfId="64" totalsRowBorderDxfId="63">
  <autoFilter ref="B2:G14"/>
  <tableColumns count="6">
    <tableColumn id="1" name="Year" dataDxfId="62"/>
    <tableColumn id="2" name="Total Number of Deaths" dataDxfId="61"/>
    <tableColumn id="3" name="Age-adjusted mortality rates" dataDxfId="60"/>
    <tableColumn id="4" name="Lower CI" dataDxfId="59"/>
    <tableColumn id="5" name="Upper CI" dataDxfId="58"/>
    <tableColumn id="6" name="U.S. Rates" dataDxfId="57"/>
  </tableColumns>
  <tableStyleInfo name="TableStyleDark9" showFirstColumn="0" showLastColumn="0" showRowStripes="1" showColumnStripes="0"/>
</table>
</file>

<file path=xl/tables/table10.xml><?xml version="1.0" encoding="utf-8"?>
<table xmlns="http://schemas.openxmlformats.org/spreadsheetml/2006/main" id="4" name="Table8" displayName="Table8" ref="A2:C76" totalsRowShown="0" headerRowDxfId="10">
  <autoFilter ref="A2:C76"/>
  <tableColumns count="3">
    <tableColumn id="1" name="County" dataDxfId="9"/>
    <tableColumn id="2" name="Number of Deahts" dataDxfId="8" dataCellStyle="Comma"/>
    <tableColumn id="3" name="Percent of Total Wisc. Deaths" dataDxfId="7"/>
  </tableColumns>
  <tableStyleInfo name="TableStyleDark9" showFirstColumn="0" showLastColumn="0" showRowStripes="1" showColumnStripes="0"/>
</table>
</file>

<file path=xl/tables/table11.xml><?xml version="1.0" encoding="utf-8"?>
<table xmlns="http://schemas.openxmlformats.org/spreadsheetml/2006/main" id="25" name="Table25" displayName="Table25" ref="A2:E507" totalsRowShown="0" headerRowDxfId="6" tableBorderDxfId="5">
  <autoFilter ref="A2:E507"/>
  <tableColumns count="5">
    <tableColumn id="1" name="County" dataDxfId="4"/>
    <tableColumn id="2" name="Minor Civil Division Residency (City, Village or Town) with population of 2,500 or more" dataDxfId="3"/>
    <tableColumn id="3" name="Number of Deaths" dataDxfId="2" dataCellStyle="Comma"/>
    <tableColumn id="4" name="Estimated Population" dataDxfId="1" dataCellStyle="Comma"/>
    <tableColumn id="5" name="Crude Death Rate per 100,000" dataDxfId="0" dataCellStyle="Comma"/>
  </tableColumns>
  <tableStyleInfo name="TableStyleDark9" showFirstColumn="0" showLastColumn="0" showRowStripes="1" showColumnStripes="0"/>
</table>
</file>

<file path=xl/tables/table2.xml><?xml version="1.0" encoding="utf-8"?>
<table xmlns="http://schemas.openxmlformats.org/spreadsheetml/2006/main" id="5" name="Table9" displayName="Table9" ref="B3:H15" totalsRowShown="0" headerRowDxfId="56" dataDxfId="55">
  <autoFilter ref="B3:H15"/>
  <tableColumns count="7">
    <tableColumn id="1" name="Year" dataDxfId="54"/>
    <tableColumn id="2" name="Female Wisc." dataDxfId="53"/>
    <tableColumn id="3" name="Female U.S." dataDxfId="52"/>
    <tableColumn id="4" name="Male Wisc." dataDxfId="51"/>
    <tableColumn id="5" name="Male U.S." dataDxfId="50"/>
    <tableColumn id="6" name="Total Wis." dataDxfId="49"/>
    <tableColumn id="7" name="Total U.S." dataDxfId="48"/>
  </tableColumns>
  <tableStyleInfo name="TableStyleDark9" showFirstColumn="0" showLastColumn="0" showRowStripes="1" showColumnStripes="0"/>
</table>
</file>

<file path=xl/tables/table3.xml><?xml version="1.0" encoding="utf-8"?>
<table xmlns="http://schemas.openxmlformats.org/spreadsheetml/2006/main" id="6" name="Table10" displayName="Table10" ref="B2:G14" totalsRowShown="0" dataDxfId="47" dataCellStyle="Comma">
  <autoFilter ref="B2:G14"/>
  <tableColumns count="6">
    <tableColumn id="1" name="Year"/>
    <tableColumn id="2" name="Hispanic" dataDxfId="46" dataCellStyle="Comma"/>
    <tableColumn id="3" name="Asian/Pacific Islander" dataDxfId="45" dataCellStyle="Comma"/>
    <tableColumn id="4" name="Black/African American" dataDxfId="44" dataCellStyle="Comma"/>
    <tableColumn id="5" name="American Indian" dataDxfId="43" dataCellStyle="Comma"/>
    <tableColumn id="6" name="White" dataDxfId="42" dataCellStyle="Comma"/>
  </tableColumns>
  <tableStyleInfo name="TableStyleDark9" showFirstColumn="0" showLastColumn="0" showRowStripes="1" showColumnStripes="0"/>
</table>
</file>

<file path=xl/tables/table4.xml><?xml version="1.0" encoding="utf-8"?>
<table xmlns="http://schemas.openxmlformats.org/spreadsheetml/2006/main" id="3" name="Table7" displayName="Table7" ref="B2:G9" totalsRowShown="0" headerRowDxfId="41">
  <autoFilter ref="B2:G9"/>
  <tableColumns count="6">
    <tableColumn id="1" name="DHS Region" dataDxfId="40"/>
    <tableColumn id="2" name="Total Deahts" dataDxfId="39" dataCellStyle="Comma"/>
    <tableColumn id="3" name="Est. Population" dataDxfId="38" dataCellStyle="Comma"/>
    <tableColumn id="6" name="Percent of Deaths" dataDxfId="37" dataCellStyle="Comma">
      <calculatedColumnFormula>Table7[[#This Row],[Total Deahts]]/50137</calculatedColumnFormula>
    </tableColumn>
    <tableColumn id="4" name="Crude Death Rate per 100,000" dataDxfId="36"/>
    <tableColumn id="5" name="Age-adjusted rate per 100,000" dataDxfId="35"/>
  </tableColumns>
  <tableStyleInfo name="TableStyleDark9" showFirstColumn="0" showLastColumn="0" showRowStripes="1" showColumnStripes="0"/>
</table>
</file>

<file path=xl/tables/table5.xml><?xml version="1.0" encoding="utf-8"?>
<table xmlns="http://schemas.openxmlformats.org/spreadsheetml/2006/main" id="8" name="Table11" displayName="Table11" ref="B2:F21" totalsRowShown="0" headerRowCellStyle="Normal" dataCellStyle="Normal">
  <autoFilter ref="B2:F21"/>
  <tableColumns count="5">
    <tableColumn id="1" name="Demographics" dataCellStyle="Normal"/>
    <tableColumn id="2" name="Total Number of Deaths " dataCellStyle="Normal"/>
    <tableColumn id="3" name="Percent of Deaths" dataCellStyle="Normal"/>
    <tableColumn id="4" name="Crude Death Rate " dataCellStyle="Normal"/>
    <tableColumn id="5" name="Age-adjusted Death Rate" dataCellStyle="Normal"/>
  </tableColumns>
  <tableStyleInfo name="TableStyleDark9" showFirstColumn="0" showLastColumn="0" showRowStripes="1" showColumnStripes="0"/>
</table>
</file>

<file path=xl/tables/table6.xml><?xml version="1.0" encoding="utf-8"?>
<table xmlns="http://schemas.openxmlformats.org/spreadsheetml/2006/main" id="29" name="Table29" displayName="Table29" ref="B2:F15" totalsRowShown="0" headerRowDxfId="34">
  <autoFilter ref="B2:F15"/>
  <tableColumns count="5">
    <tableColumn id="1" name="Age Group" dataDxfId="33" totalsRowDxfId="32"/>
    <tableColumn id="6" name="Total Deaths for the Age Group" dataDxfId="31" totalsRowDxfId="30" dataCellStyle="Comma"/>
    <tableColumn id="2" name="Was Autopsy Done?" dataDxfId="29" totalsRowDxfId="28"/>
    <tableColumn id="3" name="Number of Deaths" dataDxfId="27" totalsRowDxfId="26" dataCellStyle="Comma"/>
    <tableColumn id="5" name="Percent of Autopsy"/>
  </tableColumns>
  <tableStyleInfo name="TableStyleDark9" showFirstColumn="0" showLastColumn="0" showRowStripes="1" showColumnStripes="0"/>
</table>
</file>

<file path=xl/tables/table7.xml><?xml version="1.0" encoding="utf-8"?>
<table xmlns="http://schemas.openxmlformats.org/spreadsheetml/2006/main" id="9" name="Table12" displayName="Table12" ref="B2:E75" totalsRowShown="0">
  <autoFilter ref="B2:E75"/>
  <tableColumns count="4">
    <tableColumn id="1" name="County"/>
    <tableColumn id="2" name="Average Number of Deaths (2009-2014)" dataDxfId="25"/>
    <tableColumn id="3" name="Age-adjusted Rates per 10,000" dataDxfId="24"/>
    <tableColumn id="4" name="Number of deaths (Age-adjusted rates per 10,000)" dataDxfId="23"/>
  </tableColumns>
  <tableStyleInfo name="TableStyleDark9" showFirstColumn="0" showLastColumn="0" showRowStripes="1" showColumnStripes="0"/>
</table>
</file>

<file path=xl/tables/table8.xml><?xml version="1.0" encoding="utf-8"?>
<table xmlns="http://schemas.openxmlformats.org/spreadsheetml/2006/main" id="10" name="Table13" displayName="Table13" ref="A3:C76" totalsRowShown="0" headerRowDxfId="22">
  <autoFilter ref="A3:C76"/>
  <tableColumns count="3">
    <tableColumn id="1" name="County"/>
    <tableColumn id="2" name="Percent of Burials" dataDxfId="21"/>
    <tableColumn id="3" name="Percent of Cremations" dataDxfId="20"/>
  </tableColumns>
  <tableStyleInfo name="TableStyleDark9" showFirstColumn="0" showLastColumn="0" showRowStripes="1" showColumnStripes="0"/>
</table>
</file>

<file path=xl/tables/table9.xml><?xml version="1.0" encoding="utf-8"?>
<table xmlns="http://schemas.openxmlformats.org/spreadsheetml/2006/main" id="2" name="Table6" displayName="Table6" ref="B2:H24" totalsRowShown="0" headerRowDxfId="19" dataDxfId="18">
  <autoFilter ref="B2:H24"/>
  <tableColumns count="7">
    <tableColumn id="1" name="Age Group" dataDxfId="17"/>
    <tableColumn id="2" name="Total Number of Deaths" dataDxfId="16" dataCellStyle="Comma"/>
    <tableColumn id="3" name="Total Death Rate" dataDxfId="15" dataCellStyle="Comma"/>
    <tableColumn id="4" name="Male Number of Deaths" dataDxfId="14" dataCellStyle="Comma"/>
    <tableColumn id="5" name="Male Death Rate oer 100,000" dataDxfId="13" dataCellStyle="Comma"/>
    <tableColumn id="6" name="Female Number of Deaths" dataDxfId="12" dataCellStyle="Comma"/>
    <tableColumn id="7" name="Female Death Rate per 100,000" dataDxfId="11" dataCellStyle="Comma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5"/>
  <sheetViews>
    <sheetView workbookViewId="0">
      <selection activeCell="A15" sqref="A15"/>
    </sheetView>
  </sheetViews>
  <sheetFormatPr defaultRowHeight="14.4" x14ac:dyDescent="0.3"/>
  <cols>
    <col min="3" max="3" width="22.44140625" customWidth="1"/>
    <col min="4" max="4" width="25.88671875" customWidth="1"/>
    <col min="5" max="5" width="10.109375" customWidth="1"/>
    <col min="6" max="6" width="10" customWidth="1"/>
    <col min="7" max="7" width="11.21875" customWidth="1"/>
  </cols>
  <sheetData>
    <row r="1" spans="1:7" x14ac:dyDescent="0.3">
      <c r="A1" s="97" t="s">
        <v>825</v>
      </c>
    </row>
    <row r="2" spans="1:7" ht="57.6" x14ac:dyDescent="0.3">
      <c r="B2" s="75" t="s">
        <v>689</v>
      </c>
      <c r="C2" s="76" t="s">
        <v>437</v>
      </c>
      <c r="D2" s="76" t="s">
        <v>687</v>
      </c>
      <c r="E2" s="76" t="s">
        <v>690</v>
      </c>
      <c r="F2" s="76" t="s">
        <v>691</v>
      </c>
      <c r="G2" s="77" t="s">
        <v>692</v>
      </c>
    </row>
    <row r="3" spans="1:7" x14ac:dyDescent="0.3">
      <c r="B3" s="73">
        <v>2003</v>
      </c>
      <c r="C3" s="72">
        <v>46040</v>
      </c>
      <c r="D3" s="71">
        <v>766.2</v>
      </c>
      <c r="E3" s="71">
        <v>756.13900000000001</v>
      </c>
      <c r="F3" s="71">
        <v>776.26099999999997</v>
      </c>
      <c r="G3" s="74">
        <v>843.5</v>
      </c>
    </row>
    <row r="4" spans="1:7" x14ac:dyDescent="0.3">
      <c r="B4" s="73">
        <v>2004</v>
      </c>
      <c r="C4" s="72">
        <v>45488</v>
      </c>
      <c r="D4" s="71">
        <v>743.7</v>
      </c>
      <c r="E4" s="71">
        <v>733.75599999999997</v>
      </c>
      <c r="F4" s="71">
        <v>753.64400000000001</v>
      </c>
      <c r="G4" s="74">
        <v>813.7</v>
      </c>
    </row>
    <row r="5" spans="1:7" x14ac:dyDescent="0.3">
      <c r="B5" s="73">
        <v>2005</v>
      </c>
      <c r="C5" s="72">
        <v>46544</v>
      </c>
      <c r="D5" s="71">
        <v>743.4</v>
      </c>
      <c r="E5" s="71">
        <v>733.52099999999996</v>
      </c>
      <c r="F5" s="71">
        <v>753.279</v>
      </c>
      <c r="G5" s="74">
        <v>815</v>
      </c>
    </row>
    <row r="6" spans="1:7" x14ac:dyDescent="0.3">
      <c r="B6" s="73">
        <v>2006</v>
      </c>
      <c r="C6" s="72">
        <v>46051</v>
      </c>
      <c r="D6" s="71">
        <v>737.9</v>
      </c>
      <c r="E6" s="71">
        <v>727.88099999999997</v>
      </c>
      <c r="F6" s="71">
        <v>747.71900000000005</v>
      </c>
      <c r="G6" s="74">
        <v>791.8</v>
      </c>
    </row>
    <row r="7" spans="1:7" x14ac:dyDescent="0.3">
      <c r="B7" s="73">
        <v>2007</v>
      </c>
      <c r="C7" s="72">
        <v>46117</v>
      </c>
      <c r="D7" s="71">
        <v>725.1</v>
      </c>
      <c r="E7" s="71">
        <v>715.34799999999996</v>
      </c>
      <c r="F7" s="71">
        <v>734.85199999999998</v>
      </c>
      <c r="G7" s="74">
        <v>775.3</v>
      </c>
    </row>
    <row r="8" spans="1:7" x14ac:dyDescent="0.3">
      <c r="B8" s="73">
        <v>2008</v>
      </c>
      <c r="C8" s="72">
        <v>46526</v>
      </c>
      <c r="D8" s="71">
        <v>719.6</v>
      </c>
      <c r="E8" s="71">
        <v>709.80799999999999</v>
      </c>
      <c r="F8" s="71">
        <v>729.39200000000005</v>
      </c>
      <c r="G8" s="74">
        <v>774.9</v>
      </c>
    </row>
    <row r="9" spans="1:7" x14ac:dyDescent="0.3">
      <c r="B9" s="73">
        <v>2009</v>
      </c>
      <c r="C9" s="72">
        <v>45598</v>
      </c>
      <c r="D9" s="71">
        <v>704</v>
      </c>
      <c r="E9" s="71">
        <v>694.30200000000002</v>
      </c>
      <c r="F9" s="71">
        <v>713.69799999999998</v>
      </c>
      <c r="G9" s="74">
        <v>749.6</v>
      </c>
    </row>
    <row r="10" spans="1:7" x14ac:dyDescent="0.3">
      <c r="B10" s="73">
        <v>2010</v>
      </c>
      <c r="C10" s="72">
        <v>47212</v>
      </c>
      <c r="D10" s="71">
        <v>717.5</v>
      </c>
      <c r="E10" s="71">
        <v>707.68799999999999</v>
      </c>
      <c r="F10" s="71">
        <v>727.31200000000001</v>
      </c>
      <c r="G10" s="74">
        <v>747</v>
      </c>
    </row>
    <row r="11" spans="1:7" x14ac:dyDescent="0.3">
      <c r="B11" s="73">
        <v>2011</v>
      </c>
      <c r="C11" s="72">
        <v>48100</v>
      </c>
      <c r="D11" s="71">
        <v>717.4</v>
      </c>
      <c r="E11" s="71">
        <v>707.63499999999999</v>
      </c>
      <c r="F11" s="71">
        <v>727.16499999999996</v>
      </c>
      <c r="G11" s="74">
        <v>741.3</v>
      </c>
    </row>
    <row r="12" spans="1:7" x14ac:dyDescent="0.3">
      <c r="B12" s="73">
        <v>2012</v>
      </c>
      <c r="C12" s="72">
        <v>48225</v>
      </c>
      <c r="D12" s="71">
        <v>706.6</v>
      </c>
      <c r="E12" s="71">
        <v>696.904</v>
      </c>
      <c r="F12" s="71">
        <v>716.29600000000005</v>
      </c>
      <c r="G12" s="74">
        <v>732.8</v>
      </c>
    </row>
    <row r="13" spans="1:7" x14ac:dyDescent="0.3">
      <c r="B13" s="73">
        <v>2013</v>
      </c>
      <c r="C13" s="72">
        <v>49917</v>
      </c>
      <c r="D13" s="71">
        <v>720</v>
      </c>
      <c r="E13" s="71">
        <v>710.22400000000005</v>
      </c>
      <c r="F13" s="71">
        <v>729.77599999999995</v>
      </c>
      <c r="G13" s="74">
        <v>731.9</v>
      </c>
    </row>
    <row r="14" spans="1:7" x14ac:dyDescent="0.3">
      <c r="B14" s="78">
        <v>2014</v>
      </c>
      <c r="C14" s="79">
        <v>50137</v>
      </c>
      <c r="D14" s="80">
        <v>711</v>
      </c>
      <c r="E14" s="80">
        <v>701.28200000000004</v>
      </c>
      <c r="F14" s="80">
        <v>720.71799999999996</v>
      </c>
      <c r="G14" s="81" t="s">
        <v>688</v>
      </c>
    </row>
    <row r="15" spans="1:7" x14ac:dyDescent="0.3">
      <c r="A15" t="s">
        <v>441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1"/>
  <sheetViews>
    <sheetView topLeftCell="A4" workbookViewId="0">
      <selection activeCell="A39" sqref="A39"/>
    </sheetView>
  </sheetViews>
  <sheetFormatPr defaultRowHeight="14.4" x14ac:dyDescent="0.3"/>
  <cols>
    <col min="1" max="1" width="3.33203125" customWidth="1"/>
    <col min="2" max="2" width="19.109375" customWidth="1"/>
    <col min="5" max="5" width="10.109375" bestFit="1" customWidth="1"/>
  </cols>
  <sheetData>
    <row r="1" spans="1:13" ht="15" thickBot="1" x14ac:dyDescent="0.35">
      <c r="A1" s="93" t="s">
        <v>820</v>
      </c>
    </row>
    <row r="2" spans="1:13" x14ac:dyDescent="0.3">
      <c r="B2" s="188" t="s">
        <v>799</v>
      </c>
      <c r="C2" s="191" t="s">
        <v>800</v>
      </c>
      <c r="D2" s="191"/>
      <c r="E2" s="191" t="s">
        <v>801</v>
      </c>
      <c r="F2" s="191"/>
      <c r="G2" s="191" t="s">
        <v>802</v>
      </c>
      <c r="H2" s="191"/>
      <c r="I2" s="191" t="s">
        <v>803</v>
      </c>
      <c r="J2" s="191"/>
      <c r="K2" s="191" t="s">
        <v>804</v>
      </c>
      <c r="L2" s="191"/>
      <c r="M2" s="146" t="s">
        <v>717</v>
      </c>
    </row>
    <row r="3" spans="1:13" x14ac:dyDescent="0.3">
      <c r="B3" s="189"/>
      <c r="C3" s="146" t="s">
        <v>805</v>
      </c>
      <c r="D3" s="146" t="s">
        <v>806</v>
      </c>
      <c r="E3" s="146" t="s">
        <v>805</v>
      </c>
      <c r="F3" s="146" t="s">
        <v>806</v>
      </c>
      <c r="G3" s="146" t="s">
        <v>805</v>
      </c>
      <c r="H3" s="146" t="s">
        <v>806</v>
      </c>
      <c r="I3" s="146" t="s">
        <v>805</v>
      </c>
      <c r="J3" s="146" t="s">
        <v>806</v>
      </c>
      <c r="K3" s="146" t="s">
        <v>805</v>
      </c>
      <c r="L3" s="146" t="s">
        <v>806</v>
      </c>
      <c r="M3" s="146" t="s">
        <v>805</v>
      </c>
    </row>
    <row r="4" spans="1:13" x14ac:dyDescent="0.3">
      <c r="B4" s="187" t="s">
        <v>712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5" spans="1:13" x14ac:dyDescent="0.3">
      <c r="B5" s="136" t="s">
        <v>713</v>
      </c>
      <c r="C5" s="138">
        <v>207</v>
      </c>
      <c r="D5" s="138">
        <v>47.4</v>
      </c>
      <c r="E5" s="138">
        <v>223</v>
      </c>
      <c r="F5" s="138">
        <v>51</v>
      </c>
      <c r="G5" s="138">
        <v>0</v>
      </c>
      <c r="H5" s="138">
        <v>0</v>
      </c>
      <c r="I5" s="138" t="s">
        <v>807</v>
      </c>
      <c r="J5" s="138">
        <v>0.5</v>
      </c>
      <c r="K5" s="138">
        <v>5</v>
      </c>
      <c r="L5" s="138">
        <v>1.1000000000000001</v>
      </c>
      <c r="M5" s="138">
        <v>437</v>
      </c>
    </row>
    <row r="6" spans="1:13" x14ac:dyDescent="0.3">
      <c r="B6" s="136" t="s">
        <v>714</v>
      </c>
      <c r="C6" s="138">
        <v>86</v>
      </c>
      <c r="D6" s="138">
        <v>54.8</v>
      </c>
      <c r="E6" s="138">
        <v>71</v>
      </c>
      <c r="F6" s="138">
        <v>45.2</v>
      </c>
      <c r="G6" s="138">
        <v>0</v>
      </c>
      <c r="H6" s="138">
        <v>0</v>
      </c>
      <c r="I6" s="138">
        <v>0</v>
      </c>
      <c r="J6" s="138" t="s">
        <v>808</v>
      </c>
      <c r="K6" s="138">
        <v>0</v>
      </c>
      <c r="L6" s="138" t="s">
        <v>808</v>
      </c>
      <c r="M6" s="138">
        <v>157</v>
      </c>
    </row>
    <row r="7" spans="1:13" x14ac:dyDescent="0.3">
      <c r="B7" s="136" t="s">
        <v>715</v>
      </c>
      <c r="C7" s="138">
        <v>164</v>
      </c>
      <c r="D7" s="138">
        <v>33.700000000000003</v>
      </c>
      <c r="E7" s="138">
        <v>314</v>
      </c>
      <c r="F7" s="138">
        <v>64.5</v>
      </c>
      <c r="G7" s="138" t="s">
        <v>807</v>
      </c>
      <c r="H7" s="138" t="s">
        <v>808</v>
      </c>
      <c r="I7" s="138" t="s">
        <v>807</v>
      </c>
      <c r="J7" s="138" t="s">
        <v>808</v>
      </c>
      <c r="K7" s="138">
        <v>5</v>
      </c>
      <c r="L7" s="138" t="s">
        <v>808</v>
      </c>
      <c r="M7" s="138">
        <v>487</v>
      </c>
    </row>
    <row r="8" spans="1:13" x14ac:dyDescent="0.3">
      <c r="B8" s="136" t="s">
        <v>809</v>
      </c>
      <c r="C8" s="137">
        <v>2768</v>
      </c>
      <c r="D8" s="138">
        <v>26.7</v>
      </c>
      <c r="E8" s="137">
        <v>7361</v>
      </c>
      <c r="F8" s="138">
        <v>71.099999999999994</v>
      </c>
      <c r="G8" s="138">
        <v>41</v>
      </c>
      <c r="H8" s="138">
        <v>0.4</v>
      </c>
      <c r="I8" s="138">
        <v>160</v>
      </c>
      <c r="J8" s="138">
        <v>1.5</v>
      </c>
      <c r="K8" s="138">
        <v>28</v>
      </c>
      <c r="L8" s="138">
        <v>0.3</v>
      </c>
      <c r="M8" s="137">
        <v>10358</v>
      </c>
    </row>
    <row r="9" spans="1:13" x14ac:dyDescent="0.3">
      <c r="B9" s="136" t="s">
        <v>568</v>
      </c>
      <c r="C9" s="137">
        <v>16730</v>
      </c>
      <c r="D9" s="138">
        <v>43.2</v>
      </c>
      <c r="E9" s="137">
        <v>18995</v>
      </c>
      <c r="F9" s="138">
        <v>49.1</v>
      </c>
      <c r="G9" s="138">
        <v>242</v>
      </c>
      <c r="H9" s="138">
        <v>0.6</v>
      </c>
      <c r="I9" s="137">
        <v>2668</v>
      </c>
      <c r="J9" s="138">
        <v>6.9</v>
      </c>
      <c r="K9" s="138">
        <v>63</v>
      </c>
      <c r="L9" s="138">
        <v>0.2</v>
      </c>
      <c r="M9" s="137">
        <v>38698</v>
      </c>
    </row>
    <row r="10" spans="1:13" x14ac:dyDescent="0.3">
      <c r="B10" s="190" t="s">
        <v>718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</row>
    <row r="11" spans="1:13" x14ac:dyDescent="0.3">
      <c r="B11" s="139" t="s">
        <v>719</v>
      </c>
      <c r="C11" s="140">
        <v>11126</v>
      </c>
      <c r="D11" s="141">
        <v>43.7</v>
      </c>
      <c r="E11" s="140">
        <v>12515</v>
      </c>
      <c r="F11" s="141">
        <v>49.2</v>
      </c>
      <c r="G11" s="141">
        <v>138</v>
      </c>
      <c r="H11" s="141">
        <v>0.5</v>
      </c>
      <c r="I11" s="140">
        <v>1615</v>
      </c>
      <c r="J11" s="141">
        <v>6.4</v>
      </c>
      <c r="K11" s="141">
        <v>43</v>
      </c>
      <c r="L11" s="141">
        <v>0.2</v>
      </c>
      <c r="M11" s="140">
        <v>25437</v>
      </c>
    </row>
    <row r="12" spans="1:13" x14ac:dyDescent="0.3">
      <c r="B12" s="139" t="s">
        <v>810</v>
      </c>
      <c r="C12" s="140">
        <v>8829</v>
      </c>
      <c r="D12" s="141">
        <v>35.700000000000003</v>
      </c>
      <c r="E12" s="140">
        <v>14449</v>
      </c>
      <c r="F12" s="141">
        <v>58.5</v>
      </c>
      <c r="G12" s="141">
        <v>146</v>
      </c>
      <c r="H12" s="141">
        <v>0.6</v>
      </c>
      <c r="I12" s="140">
        <v>1218</v>
      </c>
      <c r="J12" s="141">
        <v>4.9000000000000004</v>
      </c>
      <c r="K12" s="141">
        <v>58</v>
      </c>
      <c r="L12" s="141">
        <v>0.2</v>
      </c>
      <c r="M12" s="140">
        <v>24700</v>
      </c>
    </row>
    <row r="13" spans="1:13" x14ac:dyDescent="0.3">
      <c r="B13" s="187" t="s">
        <v>721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</row>
    <row r="14" spans="1:13" x14ac:dyDescent="0.3">
      <c r="B14" s="143" t="s">
        <v>704</v>
      </c>
      <c r="C14" s="144">
        <v>17574</v>
      </c>
      <c r="D14" s="145">
        <v>38.299999999999997</v>
      </c>
      <c r="E14" s="144">
        <v>25314</v>
      </c>
      <c r="F14" s="145">
        <v>55.1</v>
      </c>
      <c r="G14" s="145">
        <v>2693</v>
      </c>
      <c r="H14" s="145">
        <v>5.9</v>
      </c>
      <c r="I14" s="145">
        <v>276</v>
      </c>
      <c r="J14" s="145">
        <v>0.6</v>
      </c>
      <c r="K14" s="145">
        <v>72</v>
      </c>
      <c r="L14" s="145">
        <v>0.2</v>
      </c>
      <c r="M14" s="144">
        <v>45929</v>
      </c>
    </row>
    <row r="15" spans="1:13" x14ac:dyDescent="0.3">
      <c r="B15" s="143" t="s">
        <v>811</v>
      </c>
      <c r="C15" s="144">
        <v>1507</v>
      </c>
      <c r="D15" s="145">
        <v>63.4</v>
      </c>
      <c r="E15" s="145">
        <v>762</v>
      </c>
      <c r="F15" s="145">
        <v>32.1</v>
      </c>
      <c r="G15" s="145">
        <v>102</v>
      </c>
      <c r="H15" s="145">
        <v>4.3</v>
      </c>
      <c r="I15" s="145">
        <v>8</v>
      </c>
      <c r="J15" s="145">
        <v>0.1</v>
      </c>
      <c r="K15" s="145" t="s">
        <v>807</v>
      </c>
      <c r="L15" s="145">
        <v>0.2</v>
      </c>
      <c r="M15" s="144">
        <v>2377</v>
      </c>
    </row>
    <row r="16" spans="1:13" x14ac:dyDescent="0.3">
      <c r="B16" s="143" t="s">
        <v>703</v>
      </c>
      <c r="C16" s="145">
        <v>208</v>
      </c>
      <c r="D16" s="145">
        <v>52</v>
      </c>
      <c r="E16" s="145">
        <v>187</v>
      </c>
      <c r="F16" s="145">
        <v>46.8</v>
      </c>
      <c r="G16" s="145" t="s">
        <v>807</v>
      </c>
      <c r="H16" s="145" t="s">
        <v>808</v>
      </c>
      <c r="I16" s="145" t="s">
        <v>807</v>
      </c>
      <c r="J16" s="145">
        <v>0.3</v>
      </c>
      <c r="K16" s="145">
        <v>0</v>
      </c>
      <c r="L16" s="145">
        <v>0</v>
      </c>
      <c r="M16" s="145">
        <v>400</v>
      </c>
    </row>
    <row r="17" spans="2:13" x14ac:dyDescent="0.3">
      <c r="B17" s="143" t="s">
        <v>722</v>
      </c>
      <c r="C17" s="145">
        <v>182</v>
      </c>
      <c r="D17" s="145">
        <v>59.9</v>
      </c>
      <c r="E17" s="145">
        <v>114</v>
      </c>
      <c r="F17" s="145">
        <v>37.5</v>
      </c>
      <c r="G17" s="145">
        <v>7</v>
      </c>
      <c r="H17" s="145">
        <v>2.2999999999999998</v>
      </c>
      <c r="I17" s="145">
        <v>0</v>
      </c>
      <c r="J17" s="145">
        <v>0</v>
      </c>
      <c r="K17" s="145" t="s">
        <v>807</v>
      </c>
      <c r="L17" s="145">
        <v>0.3</v>
      </c>
      <c r="M17" s="145">
        <v>304</v>
      </c>
    </row>
    <row r="18" spans="2:13" x14ac:dyDescent="0.3">
      <c r="B18" s="143" t="s">
        <v>700</v>
      </c>
      <c r="C18" s="145">
        <v>349</v>
      </c>
      <c r="D18" s="145">
        <v>49.1</v>
      </c>
      <c r="E18" s="145">
        <v>335</v>
      </c>
      <c r="F18" s="145">
        <v>47.1</v>
      </c>
      <c r="G18" s="145">
        <v>21</v>
      </c>
      <c r="H18" s="145">
        <v>3</v>
      </c>
      <c r="I18" s="145" t="s">
        <v>807</v>
      </c>
      <c r="J18" s="145">
        <v>0.4</v>
      </c>
      <c r="K18" s="145" t="s">
        <v>807</v>
      </c>
      <c r="L18" s="145">
        <v>0.4</v>
      </c>
      <c r="M18" s="145">
        <v>711</v>
      </c>
    </row>
    <row r="19" spans="2:13" x14ac:dyDescent="0.3">
      <c r="B19" s="190" t="s">
        <v>812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</row>
    <row r="20" spans="2:13" x14ac:dyDescent="0.3">
      <c r="B20" s="139" t="s">
        <v>813</v>
      </c>
      <c r="C20" s="140">
        <v>14670</v>
      </c>
      <c r="D20" s="141">
        <v>42.7</v>
      </c>
      <c r="E20" s="140">
        <v>17344</v>
      </c>
      <c r="F20" s="141">
        <v>50.5</v>
      </c>
      <c r="G20" s="141">
        <v>141</v>
      </c>
      <c r="H20" s="141">
        <v>0.4</v>
      </c>
      <c r="I20" s="141">
        <v>2110</v>
      </c>
      <c r="J20" s="141">
        <v>6.2</v>
      </c>
      <c r="K20" s="141">
        <v>64</v>
      </c>
      <c r="L20" s="142"/>
      <c r="M20" s="140">
        <v>34329</v>
      </c>
    </row>
    <row r="21" spans="2:13" x14ac:dyDescent="0.3">
      <c r="B21" s="139" t="s">
        <v>855</v>
      </c>
      <c r="C21" s="141">
        <v>4354</v>
      </c>
      <c r="D21" s="141">
        <v>33.4</v>
      </c>
      <c r="E21" s="140">
        <v>7942</v>
      </c>
      <c r="F21" s="141">
        <v>60.8</v>
      </c>
      <c r="G21" s="141">
        <v>113</v>
      </c>
      <c r="H21" s="141">
        <v>0.9</v>
      </c>
      <c r="I21" s="141">
        <v>619</v>
      </c>
      <c r="J21" s="141">
        <v>4.7</v>
      </c>
      <c r="K21" s="141">
        <v>27</v>
      </c>
      <c r="L21" s="141">
        <v>0.2</v>
      </c>
      <c r="M21" s="140">
        <v>13055</v>
      </c>
    </row>
    <row r="22" spans="2:13" x14ac:dyDescent="0.3">
      <c r="B22" s="139" t="s">
        <v>814</v>
      </c>
      <c r="C22" s="141">
        <v>716</v>
      </c>
      <c r="D22" s="141">
        <v>31.6</v>
      </c>
      <c r="E22" s="140">
        <v>1422</v>
      </c>
      <c r="F22" s="141">
        <v>62.8</v>
      </c>
      <c r="G22" s="141">
        <v>28</v>
      </c>
      <c r="H22" s="141">
        <v>1.2</v>
      </c>
      <c r="I22" s="141">
        <v>92</v>
      </c>
      <c r="J22" s="141">
        <v>4.0999999999999996</v>
      </c>
      <c r="K22" s="141">
        <v>8</v>
      </c>
      <c r="L22" s="141">
        <v>0.4</v>
      </c>
      <c r="M22" s="140">
        <v>2266</v>
      </c>
    </row>
    <row r="23" spans="2:13" x14ac:dyDescent="0.3">
      <c r="B23" s="139" t="s">
        <v>555</v>
      </c>
      <c r="C23" s="141">
        <v>215</v>
      </c>
      <c r="D23" s="141">
        <v>44.2</v>
      </c>
      <c r="E23" s="141">
        <v>256</v>
      </c>
      <c r="F23" s="141">
        <v>52.6</v>
      </c>
      <c r="G23" s="141" t="s">
        <v>807</v>
      </c>
      <c r="H23" s="141">
        <v>0.4</v>
      </c>
      <c r="I23" s="141">
        <v>12</v>
      </c>
      <c r="J23" s="141">
        <v>2.5</v>
      </c>
      <c r="K23" s="141" t="s">
        <v>807</v>
      </c>
      <c r="L23" s="141">
        <v>0.4</v>
      </c>
      <c r="M23" s="141">
        <v>487</v>
      </c>
    </row>
    <row r="24" spans="2:13" x14ac:dyDescent="0.3">
      <c r="B24" s="187" t="s">
        <v>815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</row>
    <row r="25" spans="2:13" x14ac:dyDescent="0.3">
      <c r="B25" s="136" t="s">
        <v>816</v>
      </c>
      <c r="C25" s="137">
        <v>2482</v>
      </c>
      <c r="D25" s="138">
        <v>39.700000000000003</v>
      </c>
      <c r="E25" s="137">
        <v>3609</v>
      </c>
      <c r="F25" s="138">
        <v>57.7</v>
      </c>
      <c r="G25" s="138">
        <v>19</v>
      </c>
      <c r="H25" s="138">
        <v>0.3</v>
      </c>
      <c r="I25" s="138">
        <v>125</v>
      </c>
      <c r="J25" s="138">
        <v>2</v>
      </c>
      <c r="K25" s="138">
        <v>22</v>
      </c>
      <c r="L25" s="138">
        <v>0.4</v>
      </c>
      <c r="M25" s="137">
        <v>6257</v>
      </c>
    </row>
    <row r="26" spans="2:13" x14ac:dyDescent="0.3">
      <c r="B26" s="136" t="s">
        <v>817</v>
      </c>
      <c r="C26" s="137">
        <v>6617</v>
      </c>
      <c r="D26" s="138">
        <v>35.700000000000003</v>
      </c>
      <c r="E26" s="137">
        <v>10732</v>
      </c>
      <c r="F26" s="138">
        <v>57.9</v>
      </c>
      <c r="G26" s="138">
        <v>115</v>
      </c>
      <c r="H26" s="138">
        <v>0.6</v>
      </c>
      <c r="I26" s="137">
        <v>1040</v>
      </c>
      <c r="J26" s="138">
        <v>5.6</v>
      </c>
      <c r="K26" s="138">
        <v>30</v>
      </c>
      <c r="L26" s="138">
        <v>0.2</v>
      </c>
      <c r="M26" s="137">
        <v>18534</v>
      </c>
    </row>
    <row r="27" spans="2:13" x14ac:dyDescent="0.3">
      <c r="B27" s="136" t="s">
        <v>818</v>
      </c>
      <c r="C27" s="137">
        <v>1654</v>
      </c>
      <c r="D27" s="138">
        <v>24.7</v>
      </c>
      <c r="E27" s="137">
        <v>4827</v>
      </c>
      <c r="F27" s="138">
        <v>72.2</v>
      </c>
      <c r="G27" s="138">
        <v>56</v>
      </c>
      <c r="H27" s="138">
        <v>0.8</v>
      </c>
      <c r="I27" s="138">
        <v>136</v>
      </c>
      <c r="J27" s="138">
        <v>2</v>
      </c>
      <c r="K27" s="138">
        <v>13</v>
      </c>
      <c r="L27" s="138">
        <v>0.2</v>
      </c>
      <c r="M27" s="137">
        <v>6686</v>
      </c>
    </row>
    <row r="28" spans="2:13" x14ac:dyDescent="0.3">
      <c r="B28" s="136" t="s">
        <v>819</v>
      </c>
      <c r="C28" s="137">
        <v>9159</v>
      </c>
      <c r="D28" s="138">
        <v>49.4</v>
      </c>
      <c r="E28" s="137">
        <v>7718</v>
      </c>
      <c r="F28" s="138">
        <v>41.6</v>
      </c>
      <c r="G28" s="138">
        <v>94</v>
      </c>
      <c r="H28" s="138">
        <v>0.5</v>
      </c>
      <c r="I28" s="137">
        <v>1531</v>
      </c>
      <c r="J28" s="138">
        <v>8.3000000000000007</v>
      </c>
      <c r="K28" s="138">
        <v>34</v>
      </c>
      <c r="L28" s="138">
        <v>0.2</v>
      </c>
      <c r="M28" s="137">
        <v>18536</v>
      </c>
    </row>
    <row r="29" spans="2:13" x14ac:dyDescent="0.3">
      <c r="B29" s="136" t="s">
        <v>555</v>
      </c>
      <c r="C29" s="138">
        <v>43</v>
      </c>
      <c r="D29" s="138">
        <v>34.700000000000003</v>
      </c>
      <c r="E29" s="138">
        <v>78</v>
      </c>
      <c r="F29" s="138">
        <v>62.9</v>
      </c>
      <c r="G29" s="138" t="s">
        <v>808</v>
      </c>
      <c r="H29" s="138" t="s">
        <v>808</v>
      </c>
      <c r="I29" s="138" t="s">
        <v>807</v>
      </c>
      <c r="J29" s="138">
        <v>0.8</v>
      </c>
      <c r="K29" s="138" t="s">
        <v>807</v>
      </c>
      <c r="L29" s="138">
        <v>1.6</v>
      </c>
      <c r="M29" s="138">
        <v>124</v>
      </c>
    </row>
    <row r="30" spans="2:13" x14ac:dyDescent="0.3">
      <c r="B30" s="190" t="s">
        <v>707</v>
      </c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</row>
    <row r="31" spans="2:13" x14ac:dyDescent="0.3">
      <c r="B31" s="129" t="s">
        <v>442</v>
      </c>
      <c r="C31" s="130">
        <v>4333</v>
      </c>
      <c r="D31" s="147">
        <v>39.17</v>
      </c>
      <c r="E31" s="149">
        <v>5777</v>
      </c>
      <c r="F31" s="147">
        <v>52.22</v>
      </c>
      <c r="G31" s="148">
        <v>44</v>
      </c>
      <c r="H31" s="147">
        <v>0.4</v>
      </c>
      <c r="I31" s="149">
        <v>894</v>
      </c>
      <c r="J31" s="147">
        <v>8.08</v>
      </c>
      <c r="K31" s="148">
        <v>15</v>
      </c>
      <c r="L31" s="147">
        <v>0.14000000000000001</v>
      </c>
      <c r="M31" s="149">
        <v>11063</v>
      </c>
    </row>
    <row r="32" spans="2:13" x14ac:dyDescent="0.3">
      <c r="B32" s="129" t="s">
        <v>443</v>
      </c>
      <c r="C32" s="130">
        <v>1818</v>
      </c>
      <c r="D32" s="147">
        <v>37.01</v>
      </c>
      <c r="E32" s="149">
        <v>2930</v>
      </c>
      <c r="F32" s="147">
        <v>59.65</v>
      </c>
      <c r="G32" s="148">
        <v>13</v>
      </c>
      <c r="H32" s="147">
        <v>0.26</v>
      </c>
      <c r="I32" s="149">
        <v>141</v>
      </c>
      <c r="J32" s="147">
        <v>2.87</v>
      </c>
      <c r="K32" s="148">
        <v>10</v>
      </c>
      <c r="L32" s="147">
        <v>0.2</v>
      </c>
      <c r="M32" s="149">
        <v>4912</v>
      </c>
    </row>
    <row r="33" spans="1:13" x14ac:dyDescent="0.3">
      <c r="B33" s="129" t="s">
        <v>444</v>
      </c>
      <c r="C33" s="130">
        <v>7127</v>
      </c>
      <c r="D33" s="147">
        <v>39.43</v>
      </c>
      <c r="E33" s="149">
        <v>9238</v>
      </c>
      <c r="F33" s="147">
        <v>51.11</v>
      </c>
      <c r="G33" s="148">
        <v>142</v>
      </c>
      <c r="H33" s="147">
        <v>0.79</v>
      </c>
      <c r="I33" s="149">
        <v>1535</v>
      </c>
      <c r="J33" s="147">
        <v>8.49</v>
      </c>
      <c r="K33" s="148">
        <v>33</v>
      </c>
      <c r="L33" s="147">
        <v>0.18</v>
      </c>
      <c r="M33" s="149">
        <v>18075</v>
      </c>
    </row>
    <row r="34" spans="1:13" x14ac:dyDescent="0.3">
      <c r="B34" s="129" t="s">
        <v>445</v>
      </c>
      <c r="C34" s="130">
        <v>3963</v>
      </c>
      <c r="D34" s="147">
        <v>43.04</v>
      </c>
      <c r="E34" s="149">
        <v>5005</v>
      </c>
      <c r="F34" s="147">
        <v>54.36</v>
      </c>
      <c r="G34" s="148">
        <v>50</v>
      </c>
      <c r="H34" s="147">
        <v>0.54</v>
      </c>
      <c r="I34" s="149">
        <v>175</v>
      </c>
      <c r="J34" s="147">
        <v>1.9</v>
      </c>
      <c r="K34" s="148">
        <v>14</v>
      </c>
      <c r="L34" s="147">
        <v>0.15</v>
      </c>
      <c r="M34" s="149">
        <v>9207</v>
      </c>
    </row>
    <row r="35" spans="1:13" x14ac:dyDescent="0.3">
      <c r="B35" s="129" t="s">
        <v>446</v>
      </c>
      <c r="C35" s="130">
        <v>2706</v>
      </c>
      <c r="D35" s="147">
        <v>39.49</v>
      </c>
      <c r="E35" s="149">
        <v>3997</v>
      </c>
      <c r="F35" s="147">
        <v>58.33</v>
      </c>
      <c r="G35" s="148">
        <v>35</v>
      </c>
      <c r="H35" s="147">
        <v>0.51</v>
      </c>
      <c r="I35" s="149">
        <v>87</v>
      </c>
      <c r="J35" s="147">
        <v>1.27</v>
      </c>
      <c r="K35" s="148">
        <v>27</v>
      </c>
      <c r="L35" s="147">
        <v>0.39</v>
      </c>
      <c r="M35" s="149">
        <v>6852</v>
      </c>
    </row>
    <row r="36" spans="1:13" x14ac:dyDescent="0.3">
      <c r="B36" s="129" t="s">
        <v>555</v>
      </c>
      <c r="C36" s="130"/>
      <c r="D36" s="131"/>
      <c r="E36" s="130"/>
      <c r="F36" s="131"/>
      <c r="G36" s="131"/>
      <c r="H36" s="131"/>
      <c r="I36" s="131"/>
      <c r="J36" s="131"/>
      <c r="K36" s="131"/>
      <c r="L36" s="131"/>
      <c r="M36" s="130">
        <v>28</v>
      </c>
    </row>
    <row r="37" spans="1:13" x14ac:dyDescent="0.3">
      <c r="B37" s="132" t="s">
        <v>717</v>
      </c>
      <c r="C37" s="133">
        <v>19947</v>
      </c>
      <c r="D37" s="154">
        <f>C37/M37</f>
        <v>0.39784989129784393</v>
      </c>
      <c r="E37" s="135">
        <v>26947</v>
      </c>
      <c r="F37" s="154">
        <f>E37/M37</f>
        <v>0.53746733948979797</v>
      </c>
      <c r="G37" s="134">
        <v>284</v>
      </c>
      <c r="H37" s="134"/>
      <c r="I37" s="133">
        <v>2832</v>
      </c>
      <c r="J37" s="134">
        <v>5.6</v>
      </c>
      <c r="K37" s="134">
        <v>99</v>
      </c>
      <c r="L37" s="134"/>
      <c r="M37" s="133">
        <f>SUM(M31:M36)</f>
        <v>50137</v>
      </c>
    </row>
    <row r="39" spans="1:13" x14ac:dyDescent="0.3">
      <c r="A39" s="9" t="s">
        <v>441</v>
      </c>
    </row>
    <row r="41" spans="1:13" x14ac:dyDescent="0.3">
      <c r="C41" s="186"/>
      <c r="D41" s="186"/>
      <c r="G41" s="186"/>
      <c r="H41" s="186"/>
      <c r="I41" s="186"/>
      <c r="J41" s="186"/>
      <c r="K41" s="186"/>
      <c r="L41" s="186"/>
    </row>
  </sheetData>
  <mergeCells count="16">
    <mergeCell ref="B2:B3"/>
    <mergeCell ref="B19:M19"/>
    <mergeCell ref="B13:M13"/>
    <mergeCell ref="B24:M24"/>
    <mergeCell ref="B30:M30"/>
    <mergeCell ref="C2:D2"/>
    <mergeCell ref="E2:F2"/>
    <mergeCell ref="G2:H2"/>
    <mergeCell ref="I2:J2"/>
    <mergeCell ref="K2:L2"/>
    <mergeCell ref="B10:M10"/>
    <mergeCell ref="C41:D41"/>
    <mergeCell ref="G41:H41"/>
    <mergeCell ref="I41:J41"/>
    <mergeCell ref="K41:L41"/>
    <mergeCell ref="B4:M4"/>
  </mergeCells>
  <pageMargins left="0.7" right="0.7" top="0.75" bottom="0.75" header="0.3" footer="0.3"/>
  <pageSetup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78"/>
  <sheetViews>
    <sheetView topLeftCell="A46" workbookViewId="0">
      <selection activeCell="A78" sqref="A78"/>
    </sheetView>
  </sheetViews>
  <sheetFormatPr defaultRowHeight="14.4" x14ac:dyDescent="0.3"/>
  <cols>
    <col min="1" max="1" width="20.5546875" customWidth="1"/>
    <col min="2" max="2" width="17.21875" customWidth="1"/>
    <col min="3" max="3" width="21.109375" customWidth="1"/>
  </cols>
  <sheetData>
    <row r="1" spans="1:3" x14ac:dyDescent="0.3">
      <c r="A1" s="93" t="s">
        <v>853</v>
      </c>
    </row>
    <row r="3" spans="1:3" ht="42.6" customHeight="1" x14ac:dyDescent="0.3">
      <c r="A3" s="92" t="s">
        <v>452</v>
      </c>
      <c r="B3" s="92" t="s">
        <v>851</v>
      </c>
      <c r="C3" s="92" t="s">
        <v>852</v>
      </c>
    </row>
    <row r="4" spans="1:3" x14ac:dyDescent="0.3">
      <c r="A4" s="17" t="s">
        <v>23</v>
      </c>
      <c r="B4" s="5">
        <v>26.8</v>
      </c>
      <c r="C4" s="5">
        <v>71.900000000000006</v>
      </c>
    </row>
    <row r="5" spans="1:3" x14ac:dyDescent="0.3">
      <c r="A5" t="s">
        <v>24</v>
      </c>
      <c r="B5" s="5">
        <v>31.4</v>
      </c>
      <c r="C5" s="5">
        <v>67.8</v>
      </c>
    </row>
    <row r="6" spans="1:3" x14ac:dyDescent="0.3">
      <c r="A6" t="s">
        <v>25</v>
      </c>
      <c r="B6" s="5">
        <v>44.8</v>
      </c>
      <c r="C6" s="5">
        <v>54.3</v>
      </c>
    </row>
    <row r="7" spans="1:3" x14ac:dyDescent="0.3">
      <c r="A7" t="s">
        <v>26</v>
      </c>
      <c r="B7" s="5">
        <v>26.6</v>
      </c>
      <c r="C7" s="5">
        <v>72.8</v>
      </c>
    </row>
    <row r="8" spans="1:3" x14ac:dyDescent="0.3">
      <c r="A8" t="s">
        <v>27</v>
      </c>
      <c r="B8" s="5">
        <v>35</v>
      </c>
      <c r="C8" s="5">
        <v>47</v>
      </c>
    </row>
    <row r="9" spans="1:3" x14ac:dyDescent="0.3">
      <c r="A9" t="s">
        <v>28</v>
      </c>
      <c r="B9" s="5">
        <v>50.4</v>
      </c>
      <c r="C9" s="5">
        <v>49.2</v>
      </c>
    </row>
    <row r="10" spans="1:3" x14ac:dyDescent="0.3">
      <c r="A10" t="s">
        <v>29</v>
      </c>
      <c r="B10" s="5">
        <v>31.4</v>
      </c>
      <c r="C10" s="5">
        <v>67.599999999999994</v>
      </c>
    </row>
    <row r="11" spans="1:3" x14ac:dyDescent="0.3">
      <c r="A11" t="s">
        <v>30</v>
      </c>
      <c r="B11" s="5">
        <v>50.4</v>
      </c>
      <c r="C11" s="5">
        <v>43.2</v>
      </c>
    </row>
    <row r="12" spans="1:3" x14ac:dyDescent="0.3">
      <c r="A12" t="s">
        <v>31</v>
      </c>
      <c r="B12" s="5">
        <v>46.7</v>
      </c>
      <c r="C12" s="5">
        <v>50.7</v>
      </c>
    </row>
    <row r="13" spans="1:3" x14ac:dyDescent="0.3">
      <c r="A13" t="s">
        <v>32</v>
      </c>
      <c r="B13" s="5">
        <v>47.3</v>
      </c>
      <c r="C13" s="5">
        <v>51.5</v>
      </c>
    </row>
    <row r="14" spans="1:3" x14ac:dyDescent="0.3">
      <c r="A14" t="s">
        <v>33</v>
      </c>
      <c r="B14" s="5">
        <v>43</v>
      </c>
      <c r="C14" s="5">
        <v>55.4</v>
      </c>
    </row>
    <row r="15" spans="1:3" x14ac:dyDescent="0.3">
      <c r="A15" t="s">
        <v>34</v>
      </c>
      <c r="B15" s="5">
        <v>42.9</v>
      </c>
      <c r="C15" s="5">
        <v>55.7</v>
      </c>
    </row>
    <row r="16" spans="1:3" x14ac:dyDescent="0.3">
      <c r="A16" t="s">
        <v>35</v>
      </c>
      <c r="B16" s="5">
        <v>35.9</v>
      </c>
      <c r="C16" s="5">
        <v>60.1</v>
      </c>
    </row>
    <row r="17" spans="1:3" x14ac:dyDescent="0.3">
      <c r="A17" t="s">
        <v>36</v>
      </c>
      <c r="B17" s="5">
        <v>52.4</v>
      </c>
      <c r="C17" s="5">
        <v>44.4</v>
      </c>
    </row>
    <row r="18" spans="1:3" x14ac:dyDescent="0.3">
      <c r="A18" t="s">
        <v>37</v>
      </c>
      <c r="B18" s="5">
        <v>33.799999999999997</v>
      </c>
      <c r="C18" s="5">
        <v>57.1</v>
      </c>
    </row>
    <row r="19" spans="1:3" x14ac:dyDescent="0.3">
      <c r="A19" t="s">
        <v>38</v>
      </c>
      <c r="B19" s="5">
        <v>27.5</v>
      </c>
      <c r="C19" s="5">
        <v>71.599999999999994</v>
      </c>
    </row>
    <row r="20" spans="1:3" x14ac:dyDescent="0.3">
      <c r="A20" t="s">
        <v>39</v>
      </c>
      <c r="B20" s="5">
        <v>40</v>
      </c>
      <c r="C20" s="5">
        <v>59.3</v>
      </c>
    </row>
    <row r="21" spans="1:3" x14ac:dyDescent="0.3">
      <c r="A21" t="s">
        <v>40</v>
      </c>
      <c r="B21" s="5">
        <v>38.1</v>
      </c>
      <c r="C21" s="5">
        <v>59.7</v>
      </c>
    </row>
    <row r="22" spans="1:3" x14ac:dyDescent="0.3">
      <c r="A22" t="s">
        <v>41</v>
      </c>
      <c r="B22" s="5">
        <v>24</v>
      </c>
      <c r="C22" s="5">
        <v>53.1</v>
      </c>
    </row>
    <row r="23" spans="1:3" x14ac:dyDescent="0.3">
      <c r="A23" t="s">
        <v>42</v>
      </c>
      <c r="B23" s="5">
        <v>41.3</v>
      </c>
      <c r="C23" s="5">
        <v>47.5</v>
      </c>
    </row>
    <row r="24" spans="1:3" x14ac:dyDescent="0.3">
      <c r="A24" t="s">
        <v>43</v>
      </c>
      <c r="B24" s="5">
        <v>46.8</v>
      </c>
      <c r="C24" s="5">
        <v>50</v>
      </c>
    </row>
    <row r="25" spans="1:3" x14ac:dyDescent="0.3">
      <c r="A25" t="s">
        <v>44</v>
      </c>
      <c r="B25" s="5">
        <v>63.9</v>
      </c>
      <c r="C25" s="5">
        <v>35.1</v>
      </c>
    </row>
    <row r="26" spans="1:3" x14ac:dyDescent="0.3">
      <c r="A26" t="s">
        <v>45</v>
      </c>
      <c r="B26" s="5">
        <v>55</v>
      </c>
      <c r="C26" s="5">
        <v>44.3</v>
      </c>
    </row>
    <row r="27" spans="1:3" x14ac:dyDescent="0.3">
      <c r="A27" t="s">
        <v>46</v>
      </c>
      <c r="B27" s="5">
        <v>49.6</v>
      </c>
      <c r="C27" s="5">
        <v>48.5</v>
      </c>
    </row>
    <row r="28" spans="1:3" x14ac:dyDescent="0.3">
      <c r="A28" t="s">
        <v>47</v>
      </c>
      <c r="B28" s="5">
        <v>54.5</v>
      </c>
      <c r="C28" s="5">
        <v>44.5</v>
      </c>
    </row>
    <row r="29" spans="1:3" x14ac:dyDescent="0.3">
      <c r="A29" t="s">
        <v>48</v>
      </c>
      <c r="B29" s="5">
        <v>20.100000000000001</v>
      </c>
      <c r="C29" s="5">
        <v>67.5</v>
      </c>
    </row>
    <row r="30" spans="1:3" x14ac:dyDescent="0.3">
      <c r="A30" t="s">
        <v>49</v>
      </c>
      <c r="B30" s="5">
        <v>47.8</v>
      </c>
      <c r="C30" s="5">
        <v>52.2</v>
      </c>
    </row>
    <row r="31" spans="1:3" x14ac:dyDescent="0.3">
      <c r="A31" t="s">
        <v>50</v>
      </c>
      <c r="B31" s="5">
        <v>42.7</v>
      </c>
      <c r="C31" s="5">
        <v>54.8</v>
      </c>
    </row>
    <row r="32" spans="1:3" x14ac:dyDescent="0.3">
      <c r="A32" t="s">
        <v>51</v>
      </c>
      <c r="B32" s="5">
        <v>44.1</v>
      </c>
      <c r="C32" s="5">
        <v>53.9</v>
      </c>
    </row>
    <row r="33" spans="1:3" x14ac:dyDescent="0.3">
      <c r="A33" t="s">
        <v>52</v>
      </c>
      <c r="B33" s="5">
        <v>38.5</v>
      </c>
      <c r="C33" s="5">
        <v>53.1</v>
      </c>
    </row>
    <row r="34" spans="1:3" x14ac:dyDescent="0.3">
      <c r="A34" t="s">
        <v>53</v>
      </c>
      <c r="B34" s="5">
        <v>55.8</v>
      </c>
      <c r="C34" s="5">
        <v>30.7</v>
      </c>
    </row>
    <row r="35" spans="1:3" x14ac:dyDescent="0.3">
      <c r="A35" t="s">
        <v>54</v>
      </c>
      <c r="B35" s="5">
        <v>36.4</v>
      </c>
      <c r="C35" s="5">
        <v>56.6</v>
      </c>
    </row>
    <row r="36" spans="1:3" x14ac:dyDescent="0.3">
      <c r="A36" t="s">
        <v>55</v>
      </c>
      <c r="B36" s="5">
        <v>64.7</v>
      </c>
      <c r="C36" s="5">
        <v>33.799999999999997</v>
      </c>
    </row>
    <row r="37" spans="1:3" x14ac:dyDescent="0.3">
      <c r="A37" t="s">
        <v>56</v>
      </c>
      <c r="B37" s="5">
        <v>39.799999999999997</v>
      </c>
      <c r="C37" s="5">
        <v>55.1</v>
      </c>
    </row>
    <row r="38" spans="1:3" x14ac:dyDescent="0.3">
      <c r="A38" t="s">
        <v>57</v>
      </c>
      <c r="B38" s="5">
        <v>40.6</v>
      </c>
      <c r="C38" s="5">
        <v>55.4</v>
      </c>
    </row>
    <row r="39" spans="1:3" x14ac:dyDescent="0.3">
      <c r="A39" t="s">
        <v>58</v>
      </c>
      <c r="B39" s="5">
        <v>40.5</v>
      </c>
      <c r="C39" s="5">
        <v>46.4</v>
      </c>
    </row>
    <row r="40" spans="1:3" x14ac:dyDescent="0.3">
      <c r="A40" t="s">
        <v>59</v>
      </c>
      <c r="B40" s="5">
        <v>44.1</v>
      </c>
      <c r="C40" s="5">
        <v>50.3</v>
      </c>
    </row>
    <row r="41" spans="1:3" x14ac:dyDescent="0.3">
      <c r="A41" t="s">
        <v>60</v>
      </c>
      <c r="B41" s="5">
        <v>39.799999999999997</v>
      </c>
      <c r="C41" s="5">
        <v>53.9</v>
      </c>
    </row>
    <row r="42" spans="1:3" x14ac:dyDescent="0.3">
      <c r="A42" t="s">
        <v>61</v>
      </c>
      <c r="B42" s="5">
        <v>36.299999999999997</v>
      </c>
      <c r="C42" s="5">
        <v>61.2</v>
      </c>
    </row>
    <row r="43" spans="1:3" x14ac:dyDescent="0.3">
      <c r="A43" t="s">
        <v>62</v>
      </c>
      <c r="B43" s="5">
        <v>67.099999999999994</v>
      </c>
      <c r="C43" s="5">
        <v>32.9</v>
      </c>
    </row>
    <row r="44" spans="1:3" x14ac:dyDescent="0.3">
      <c r="A44" t="s">
        <v>63</v>
      </c>
      <c r="B44" s="5">
        <v>43.6</v>
      </c>
      <c r="C44" s="5">
        <v>44.8</v>
      </c>
    </row>
    <row r="45" spans="1:3" x14ac:dyDescent="0.3">
      <c r="A45" t="s">
        <v>64</v>
      </c>
      <c r="B45" s="5">
        <v>48.9</v>
      </c>
      <c r="C45" s="5">
        <v>49.6</v>
      </c>
    </row>
    <row r="46" spans="1:3" x14ac:dyDescent="0.3">
      <c r="A46" t="s">
        <v>65</v>
      </c>
      <c r="B46" s="5">
        <v>45.9</v>
      </c>
      <c r="C46" s="5">
        <v>50.6</v>
      </c>
    </row>
    <row r="47" spans="1:3" x14ac:dyDescent="0.3">
      <c r="A47" t="s">
        <v>66</v>
      </c>
      <c r="B47" s="5">
        <v>26.5</v>
      </c>
      <c r="C47" s="5">
        <v>70.8</v>
      </c>
    </row>
    <row r="48" spans="1:3" x14ac:dyDescent="0.3">
      <c r="A48" t="s">
        <v>67</v>
      </c>
      <c r="B48" s="5">
        <v>41.5</v>
      </c>
      <c r="C48" s="5">
        <v>51.5</v>
      </c>
    </row>
    <row r="49" spans="1:3" x14ac:dyDescent="0.3">
      <c r="A49" t="s">
        <v>68</v>
      </c>
      <c r="B49" s="5">
        <v>37.5</v>
      </c>
      <c r="C49" s="5">
        <v>53.9</v>
      </c>
    </row>
    <row r="50" spans="1:3" x14ac:dyDescent="0.3">
      <c r="A50" t="s">
        <v>69</v>
      </c>
      <c r="B50" s="5">
        <v>48.5</v>
      </c>
      <c r="C50" s="5">
        <v>48.5</v>
      </c>
    </row>
    <row r="51" spans="1:3" x14ac:dyDescent="0.3">
      <c r="A51" t="s">
        <v>70</v>
      </c>
      <c r="B51" s="5">
        <v>42.6</v>
      </c>
      <c r="C51" s="5">
        <v>56.1</v>
      </c>
    </row>
    <row r="52" spans="1:3" x14ac:dyDescent="0.3">
      <c r="A52" t="s">
        <v>71</v>
      </c>
      <c r="B52" s="5">
        <v>38</v>
      </c>
      <c r="C52" s="5">
        <v>59.1</v>
      </c>
    </row>
    <row r="53" spans="1:3" x14ac:dyDescent="0.3">
      <c r="A53" t="s">
        <v>72</v>
      </c>
      <c r="B53" s="5">
        <v>44</v>
      </c>
      <c r="C53" s="5">
        <v>55.3</v>
      </c>
    </row>
    <row r="54" spans="1:3" x14ac:dyDescent="0.3">
      <c r="A54" t="s">
        <v>73</v>
      </c>
      <c r="B54" s="5">
        <v>35.9</v>
      </c>
      <c r="C54" s="5">
        <v>63</v>
      </c>
    </row>
    <row r="55" spans="1:3" x14ac:dyDescent="0.3">
      <c r="A55" t="s">
        <v>74</v>
      </c>
      <c r="B55" s="5">
        <v>41.2</v>
      </c>
      <c r="C55" s="5">
        <v>51.7</v>
      </c>
    </row>
    <row r="56" spans="1:3" x14ac:dyDescent="0.3">
      <c r="A56" t="s">
        <v>75</v>
      </c>
      <c r="B56" s="5">
        <v>49.3</v>
      </c>
      <c r="C56" s="5">
        <v>50.1</v>
      </c>
    </row>
    <row r="57" spans="1:3" x14ac:dyDescent="0.3">
      <c r="A57" t="s">
        <v>76</v>
      </c>
      <c r="B57" s="5">
        <v>42.9</v>
      </c>
      <c r="C57" s="5">
        <v>53.2</v>
      </c>
    </row>
    <row r="58" spans="1:3" x14ac:dyDescent="0.3">
      <c r="A58" t="s">
        <v>77</v>
      </c>
      <c r="B58" s="5">
        <v>36.799999999999997</v>
      </c>
      <c r="C58" s="5">
        <v>62.4</v>
      </c>
    </row>
    <row r="59" spans="1:3" x14ac:dyDescent="0.3">
      <c r="A59" t="s">
        <v>686</v>
      </c>
      <c r="B59" s="5">
        <v>38.9</v>
      </c>
      <c r="C59" s="5">
        <v>59.1</v>
      </c>
    </row>
    <row r="60" spans="1:3" x14ac:dyDescent="0.3">
      <c r="A60" t="s">
        <v>78</v>
      </c>
      <c r="B60" s="5">
        <v>47.3</v>
      </c>
      <c r="C60" s="5">
        <v>51.7</v>
      </c>
    </row>
    <row r="61" spans="1:3" x14ac:dyDescent="0.3">
      <c r="A61" t="s">
        <v>79</v>
      </c>
      <c r="B61" s="5">
        <v>32</v>
      </c>
      <c r="C61" s="5">
        <v>67.099999999999994</v>
      </c>
    </row>
    <row r="62" spans="1:3" x14ac:dyDescent="0.3">
      <c r="A62" t="s">
        <v>80</v>
      </c>
      <c r="B62" s="5">
        <v>49.5</v>
      </c>
      <c r="C62" s="5">
        <v>45</v>
      </c>
    </row>
    <row r="63" spans="1:3" x14ac:dyDescent="0.3">
      <c r="A63" t="s">
        <v>81</v>
      </c>
      <c r="B63" s="5">
        <v>39.9</v>
      </c>
      <c r="C63" s="5">
        <v>50.4</v>
      </c>
    </row>
    <row r="64" spans="1:3" x14ac:dyDescent="0.3">
      <c r="A64" t="s">
        <v>82</v>
      </c>
      <c r="B64" s="5">
        <v>44.5</v>
      </c>
      <c r="C64" s="5">
        <v>54.4</v>
      </c>
    </row>
    <row r="65" spans="1:3" x14ac:dyDescent="0.3">
      <c r="A65" t="s">
        <v>83</v>
      </c>
      <c r="B65" s="5">
        <v>53.2</v>
      </c>
      <c r="C65" s="5">
        <v>45.3</v>
      </c>
    </row>
    <row r="66" spans="1:3" x14ac:dyDescent="0.3">
      <c r="A66" t="s">
        <v>84</v>
      </c>
      <c r="B66" s="5">
        <v>53.4</v>
      </c>
      <c r="C66" s="5">
        <v>44.7</v>
      </c>
    </row>
    <row r="67" spans="1:3" x14ac:dyDescent="0.3">
      <c r="A67" t="s">
        <v>85</v>
      </c>
      <c r="B67" s="5">
        <v>26.8</v>
      </c>
      <c r="C67" s="5">
        <v>71.900000000000006</v>
      </c>
    </row>
    <row r="68" spans="1:3" x14ac:dyDescent="0.3">
      <c r="A68" t="s">
        <v>86</v>
      </c>
      <c r="B68" s="5">
        <v>34.700000000000003</v>
      </c>
      <c r="C68" s="5">
        <v>61.4</v>
      </c>
    </row>
    <row r="69" spans="1:3" x14ac:dyDescent="0.3">
      <c r="A69" t="s">
        <v>87</v>
      </c>
      <c r="B69" s="5">
        <v>32</v>
      </c>
      <c r="C69" s="5">
        <v>65.3</v>
      </c>
    </row>
    <row r="70" spans="1:3" x14ac:dyDescent="0.3">
      <c r="A70" t="s">
        <v>88</v>
      </c>
      <c r="B70" s="5">
        <v>39.799999999999997</v>
      </c>
      <c r="C70" s="5">
        <v>52.6</v>
      </c>
    </row>
    <row r="71" spans="1:3" x14ac:dyDescent="0.3">
      <c r="A71" t="s">
        <v>89</v>
      </c>
      <c r="B71" s="5">
        <v>34.200000000000003</v>
      </c>
      <c r="C71" s="5">
        <v>54.4</v>
      </c>
    </row>
    <row r="72" spans="1:3" x14ac:dyDescent="0.3">
      <c r="A72" t="s">
        <v>90</v>
      </c>
      <c r="B72" s="5">
        <v>45.4</v>
      </c>
      <c r="C72" s="5">
        <v>51.9</v>
      </c>
    </row>
    <row r="73" spans="1:3" x14ac:dyDescent="0.3">
      <c r="A73" t="s">
        <v>91</v>
      </c>
      <c r="B73" s="5">
        <v>38.299999999999997</v>
      </c>
      <c r="C73" s="5">
        <v>59.8</v>
      </c>
    </row>
    <row r="74" spans="1:3" x14ac:dyDescent="0.3">
      <c r="A74" t="s">
        <v>92</v>
      </c>
      <c r="B74" s="5">
        <v>35.299999999999997</v>
      </c>
      <c r="C74" s="5">
        <v>58.4</v>
      </c>
    </row>
    <row r="75" spans="1:3" x14ac:dyDescent="0.3">
      <c r="A75" t="s">
        <v>93</v>
      </c>
      <c r="B75" s="5">
        <v>41.7</v>
      </c>
      <c r="C75" s="5">
        <v>53.3</v>
      </c>
    </row>
    <row r="76" spans="1:3" x14ac:dyDescent="0.3">
      <c r="A76" s="10" t="s">
        <v>469</v>
      </c>
      <c r="B76" s="155">
        <v>39.799999999999997</v>
      </c>
      <c r="C76" s="155">
        <v>53.7</v>
      </c>
    </row>
    <row r="78" spans="1:3" x14ac:dyDescent="0.3">
      <c r="A78" s="9" t="s">
        <v>441</v>
      </c>
    </row>
  </sheetData>
  <pageMargins left="0.7" right="0.7" top="0.75" bottom="0.75" header="0.3" footer="0.3"/>
  <pageSetup scale="95" fitToHeight="0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6"/>
  <sheetViews>
    <sheetView workbookViewId="0">
      <selection activeCell="J6" sqref="J6"/>
    </sheetView>
  </sheetViews>
  <sheetFormatPr defaultRowHeight="14.4" x14ac:dyDescent="0.3"/>
  <cols>
    <col min="1" max="1" width="6.21875" customWidth="1"/>
    <col min="2" max="2" width="11.77734375" customWidth="1"/>
    <col min="3" max="3" width="17" customWidth="1"/>
    <col min="4" max="4" width="12.44140625" customWidth="1"/>
    <col min="5" max="5" width="19.33203125" customWidth="1"/>
    <col min="6" max="6" width="13" customWidth="1"/>
    <col min="7" max="7" width="15.6640625" customWidth="1"/>
    <col min="8" max="8" width="12.21875" customWidth="1"/>
  </cols>
  <sheetData>
    <row r="1" spans="1:16" x14ac:dyDescent="0.3">
      <c r="A1" s="10" t="s">
        <v>850</v>
      </c>
    </row>
    <row r="2" spans="1:16" ht="43.2" x14ac:dyDescent="0.3">
      <c r="B2" s="7" t="s">
        <v>0</v>
      </c>
      <c r="C2" s="7" t="s">
        <v>437</v>
      </c>
      <c r="D2" s="7" t="s">
        <v>438</v>
      </c>
      <c r="E2" s="7" t="s">
        <v>439</v>
      </c>
      <c r="F2" s="7" t="s">
        <v>862</v>
      </c>
      <c r="G2" s="7" t="s">
        <v>440</v>
      </c>
      <c r="H2" s="7" t="s">
        <v>863</v>
      </c>
      <c r="J2" s="20"/>
      <c r="K2" s="20"/>
      <c r="L2" s="20"/>
      <c r="M2" s="20"/>
      <c r="N2" s="20"/>
      <c r="O2" s="20"/>
      <c r="P2" s="20"/>
    </row>
    <row r="3" spans="1:16" x14ac:dyDescent="0.3">
      <c r="B3" s="6" t="s">
        <v>1</v>
      </c>
      <c r="C3" s="12">
        <v>50137</v>
      </c>
      <c r="D3" s="11">
        <v>872.3</v>
      </c>
      <c r="E3" s="12">
        <v>24700</v>
      </c>
      <c r="F3" s="11">
        <v>865.2</v>
      </c>
      <c r="G3" s="12">
        <v>25436</v>
      </c>
      <c r="H3" s="11">
        <v>879.2</v>
      </c>
      <c r="J3" s="20"/>
      <c r="K3" s="20"/>
      <c r="L3" s="20"/>
      <c r="M3" s="20"/>
      <c r="N3" s="20"/>
      <c r="O3" s="20"/>
      <c r="P3" s="20"/>
    </row>
    <row r="4" spans="1:16" x14ac:dyDescent="0.3">
      <c r="B4" s="6" t="s">
        <v>5</v>
      </c>
      <c r="C4" s="12">
        <v>437</v>
      </c>
      <c r="D4" s="11">
        <v>128.19999999999999</v>
      </c>
      <c r="E4" s="12">
        <v>235</v>
      </c>
      <c r="F4" s="11">
        <v>134.69999999999999</v>
      </c>
      <c r="G4" s="12">
        <v>201</v>
      </c>
      <c r="H4" s="11">
        <v>120.8</v>
      </c>
      <c r="J4" s="70"/>
      <c r="K4" s="20"/>
      <c r="L4" s="20"/>
      <c r="M4" s="20"/>
      <c r="N4" s="20"/>
      <c r="O4" s="20"/>
      <c r="P4" s="20"/>
    </row>
    <row r="5" spans="1:16" x14ac:dyDescent="0.3">
      <c r="B5" s="6" t="s">
        <v>6</v>
      </c>
      <c r="C5" s="12">
        <v>37</v>
      </c>
      <c r="D5" s="11">
        <v>10.199999999999999</v>
      </c>
      <c r="E5" s="12">
        <v>26</v>
      </c>
      <c r="F5" s="11">
        <v>14</v>
      </c>
      <c r="G5" s="12">
        <v>11</v>
      </c>
      <c r="H5" s="11">
        <v>6.2</v>
      </c>
      <c r="J5" s="70"/>
      <c r="K5" s="20"/>
      <c r="L5" s="20"/>
      <c r="M5" s="20"/>
      <c r="N5" s="20"/>
      <c r="O5" s="20"/>
      <c r="P5" s="20"/>
    </row>
    <row r="6" spans="1:16" x14ac:dyDescent="0.3">
      <c r="B6" s="6" t="s">
        <v>7</v>
      </c>
      <c r="C6" s="12">
        <v>46</v>
      </c>
      <c r="D6" s="11">
        <v>12.4</v>
      </c>
      <c r="E6" s="12">
        <v>32</v>
      </c>
      <c r="F6" s="11">
        <v>16.899999999999999</v>
      </c>
      <c r="G6" s="12">
        <v>14</v>
      </c>
      <c r="H6" s="11">
        <v>7.7</v>
      </c>
      <c r="J6" s="70"/>
      <c r="K6" s="20"/>
      <c r="L6" s="20"/>
      <c r="M6" s="20"/>
      <c r="N6" s="20"/>
      <c r="O6" s="20"/>
      <c r="P6" s="20"/>
    </row>
    <row r="7" spans="1:16" x14ac:dyDescent="0.3">
      <c r="B7" s="6" t="s">
        <v>8</v>
      </c>
      <c r="C7" s="12">
        <v>74</v>
      </c>
      <c r="D7" s="11">
        <v>32.5</v>
      </c>
      <c r="E7" s="12">
        <v>46</v>
      </c>
      <c r="F7" s="11">
        <v>39.700000000000003</v>
      </c>
      <c r="G7" s="12">
        <v>28</v>
      </c>
      <c r="H7" s="11">
        <v>25.1</v>
      </c>
      <c r="J7" s="20"/>
      <c r="K7" s="20"/>
      <c r="L7" s="20"/>
      <c r="M7" s="20"/>
      <c r="N7" s="20"/>
      <c r="O7" s="20"/>
      <c r="P7" s="20"/>
    </row>
    <row r="8" spans="1:16" x14ac:dyDescent="0.3">
      <c r="B8" s="6" t="s">
        <v>9</v>
      </c>
      <c r="C8" s="12">
        <v>93</v>
      </c>
      <c r="D8" s="11">
        <v>60.1</v>
      </c>
      <c r="E8" s="12">
        <v>68</v>
      </c>
      <c r="F8" s="11">
        <v>85.6</v>
      </c>
      <c r="G8" s="12">
        <v>25</v>
      </c>
      <c r="H8" s="11">
        <v>33.200000000000003</v>
      </c>
      <c r="J8" s="20"/>
      <c r="K8" s="20"/>
      <c r="L8" s="20"/>
      <c r="M8" s="20"/>
      <c r="N8" s="20"/>
      <c r="O8" s="20"/>
      <c r="P8" s="20"/>
    </row>
    <row r="9" spans="1:16" x14ac:dyDescent="0.3">
      <c r="B9" s="6" t="s">
        <v>10</v>
      </c>
      <c r="C9" s="12">
        <v>332</v>
      </c>
      <c r="D9" s="11">
        <v>82</v>
      </c>
      <c r="E9" s="12">
        <v>241</v>
      </c>
      <c r="F9" s="11">
        <v>117.4</v>
      </c>
      <c r="G9" s="12">
        <v>91</v>
      </c>
      <c r="H9" s="11">
        <v>45.6</v>
      </c>
      <c r="J9" s="20"/>
      <c r="K9" s="20"/>
      <c r="L9" s="20"/>
      <c r="M9" s="20"/>
      <c r="N9" s="20"/>
      <c r="O9" s="20"/>
      <c r="P9" s="20"/>
    </row>
    <row r="10" spans="1:16" x14ac:dyDescent="0.3">
      <c r="B10" s="6" t="s">
        <v>11</v>
      </c>
      <c r="C10" s="12">
        <v>339</v>
      </c>
      <c r="D10" s="11">
        <v>95.1</v>
      </c>
      <c r="E10" s="12">
        <v>231</v>
      </c>
      <c r="F10" s="11">
        <v>126.7</v>
      </c>
      <c r="G10" s="12">
        <v>108</v>
      </c>
      <c r="H10" s="11">
        <v>62</v>
      </c>
      <c r="J10" s="20"/>
      <c r="K10" s="20"/>
      <c r="L10" s="20"/>
      <c r="M10" s="20"/>
      <c r="N10" s="20"/>
      <c r="O10" s="20"/>
      <c r="P10" s="20"/>
    </row>
    <row r="11" spans="1:16" x14ac:dyDescent="0.3">
      <c r="B11" s="6" t="s">
        <v>12</v>
      </c>
      <c r="C11" s="12">
        <v>403</v>
      </c>
      <c r="D11" s="11">
        <v>108.2</v>
      </c>
      <c r="E11" s="12">
        <v>269</v>
      </c>
      <c r="F11" s="11">
        <v>142.69999999999999</v>
      </c>
      <c r="G11" s="12">
        <v>134</v>
      </c>
      <c r="H11" s="11">
        <v>72.8</v>
      </c>
      <c r="J11" s="20"/>
      <c r="K11" s="20"/>
      <c r="L11" s="20"/>
      <c r="M11" s="20"/>
      <c r="N11" s="20"/>
      <c r="O11" s="20"/>
      <c r="P11" s="20"/>
    </row>
    <row r="12" spans="1:16" x14ac:dyDescent="0.3">
      <c r="B12" s="6" t="s">
        <v>13</v>
      </c>
      <c r="C12" s="12">
        <v>440</v>
      </c>
      <c r="D12" s="11">
        <v>129</v>
      </c>
      <c r="E12" s="12">
        <v>286</v>
      </c>
      <c r="F12" s="11">
        <v>164.9</v>
      </c>
      <c r="G12" s="12">
        <v>154</v>
      </c>
      <c r="H12" s="11">
        <v>91.9</v>
      </c>
      <c r="J12" s="20"/>
      <c r="K12" s="20"/>
      <c r="L12" s="20"/>
      <c r="M12" s="20"/>
      <c r="N12" s="20"/>
      <c r="O12" s="20"/>
      <c r="P12" s="20"/>
    </row>
    <row r="13" spans="1:16" x14ac:dyDescent="0.3">
      <c r="B13" s="6" t="s">
        <v>14</v>
      </c>
      <c r="C13" s="12">
        <v>613</v>
      </c>
      <c r="D13" s="11">
        <v>175.8</v>
      </c>
      <c r="E13" s="12">
        <v>388</v>
      </c>
      <c r="F13" s="11">
        <v>220.7</v>
      </c>
      <c r="G13" s="12">
        <v>225</v>
      </c>
      <c r="H13" s="11">
        <v>130.1</v>
      </c>
      <c r="J13" s="20"/>
      <c r="K13" s="20"/>
      <c r="L13" s="20"/>
      <c r="M13" s="20"/>
      <c r="N13" s="20"/>
      <c r="O13" s="20"/>
      <c r="P13" s="20"/>
    </row>
    <row r="14" spans="1:16" x14ac:dyDescent="0.3">
      <c r="B14" s="6" t="s">
        <v>15</v>
      </c>
      <c r="C14" s="12">
        <v>986</v>
      </c>
      <c r="D14" s="11">
        <v>259.2</v>
      </c>
      <c r="E14" s="12">
        <v>584</v>
      </c>
      <c r="F14" s="11">
        <v>305.5</v>
      </c>
      <c r="G14" s="12">
        <v>402</v>
      </c>
      <c r="H14" s="11">
        <v>212.3</v>
      </c>
      <c r="J14" s="20"/>
      <c r="K14" s="20"/>
      <c r="L14" s="20"/>
      <c r="M14" s="20"/>
      <c r="N14" s="20"/>
      <c r="O14" s="20"/>
      <c r="P14" s="20"/>
    </row>
    <row r="15" spans="1:16" x14ac:dyDescent="0.3">
      <c r="B15" s="6" t="s">
        <v>16</v>
      </c>
      <c r="C15" s="12">
        <v>1805</v>
      </c>
      <c r="D15" s="11">
        <v>415.2</v>
      </c>
      <c r="E15" s="12">
        <v>1070</v>
      </c>
      <c r="F15" s="11">
        <v>494.5</v>
      </c>
      <c r="G15" s="12">
        <v>735</v>
      </c>
      <c r="H15" s="11">
        <v>336.6</v>
      </c>
      <c r="J15" s="20"/>
      <c r="K15" s="20"/>
      <c r="L15" s="20"/>
      <c r="M15" s="20"/>
      <c r="N15" s="20"/>
      <c r="O15" s="20"/>
      <c r="P15" s="20"/>
    </row>
    <row r="16" spans="1:16" x14ac:dyDescent="0.3">
      <c r="B16" s="6" t="s">
        <v>17</v>
      </c>
      <c r="C16" s="12">
        <v>2619</v>
      </c>
      <c r="D16" s="11">
        <v>625.79999999999995</v>
      </c>
      <c r="E16" s="12">
        <v>1607</v>
      </c>
      <c r="F16" s="11">
        <v>770.8</v>
      </c>
      <c r="G16" s="12">
        <v>1012</v>
      </c>
      <c r="H16" s="11">
        <v>481.8</v>
      </c>
      <c r="J16" s="20"/>
      <c r="K16" s="20"/>
      <c r="L16" s="20"/>
      <c r="M16" s="20"/>
      <c r="N16" s="20"/>
      <c r="O16" s="20"/>
      <c r="P16" s="20"/>
    </row>
    <row r="17" spans="1:16" x14ac:dyDescent="0.3">
      <c r="B17" s="6" t="s">
        <v>18</v>
      </c>
      <c r="C17" s="12">
        <v>3215</v>
      </c>
      <c r="D17" s="11">
        <v>891.7</v>
      </c>
      <c r="E17" s="12">
        <v>2020</v>
      </c>
      <c r="F17" s="11">
        <v>1130.8</v>
      </c>
      <c r="G17" s="12">
        <v>1195</v>
      </c>
      <c r="H17" s="11">
        <v>656.9</v>
      </c>
      <c r="J17" s="20"/>
      <c r="K17" s="20"/>
      <c r="L17" s="20"/>
      <c r="M17" s="20"/>
      <c r="N17" s="20"/>
      <c r="O17" s="20"/>
      <c r="P17" s="20"/>
    </row>
    <row r="18" spans="1:16" x14ac:dyDescent="0.3">
      <c r="B18" s="6" t="s">
        <v>19</v>
      </c>
      <c r="C18" s="12">
        <v>3717</v>
      </c>
      <c r="D18" s="11">
        <v>1321.4</v>
      </c>
      <c r="E18" s="12">
        <v>2200</v>
      </c>
      <c r="F18" s="11">
        <v>1598.6</v>
      </c>
      <c r="G18" s="12">
        <v>1517</v>
      </c>
      <c r="H18" s="11">
        <v>1055.9000000000001</v>
      </c>
      <c r="J18" s="20"/>
      <c r="K18" s="20"/>
      <c r="L18" s="20"/>
      <c r="M18" s="20"/>
      <c r="N18" s="20"/>
      <c r="O18" s="20"/>
      <c r="P18" s="20"/>
    </row>
    <row r="19" spans="1:16" x14ac:dyDescent="0.3">
      <c r="B19" s="6" t="s">
        <v>20</v>
      </c>
      <c r="C19" s="12">
        <v>4412</v>
      </c>
      <c r="D19" s="11">
        <v>2182.6</v>
      </c>
      <c r="E19" s="12">
        <v>2461</v>
      </c>
      <c r="F19" s="11">
        <v>2589.1</v>
      </c>
      <c r="G19" s="12">
        <v>1951</v>
      </c>
      <c r="H19" s="11">
        <v>1821.9</v>
      </c>
      <c r="J19" s="20"/>
      <c r="K19" s="20"/>
      <c r="L19" s="20"/>
      <c r="M19" s="20"/>
      <c r="N19" s="20"/>
      <c r="O19" s="20"/>
      <c r="P19" s="20"/>
    </row>
    <row r="20" spans="1:16" x14ac:dyDescent="0.3">
      <c r="B20" s="6" t="s">
        <v>21</v>
      </c>
      <c r="C20" s="12">
        <v>5250</v>
      </c>
      <c r="D20" s="11">
        <v>3507.6</v>
      </c>
      <c r="E20" s="12">
        <v>2762</v>
      </c>
      <c r="F20" s="11">
        <v>4080.7</v>
      </c>
      <c r="G20" s="12">
        <v>2488</v>
      </c>
      <c r="H20" s="11">
        <v>3034.6</v>
      </c>
      <c r="J20" s="20"/>
      <c r="K20" s="20"/>
      <c r="L20" s="20"/>
      <c r="M20" s="20"/>
      <c r="N20" s="20"/>
      <c r="O20" s="20"/>
      <c r="P20" s="20"/>
    </row>
    <row r="21" spans="1:16" x14ac:dyDescent="0.3">
      <c r="B21" s="6" t="s">
        <v>22</v>
      </c>
      <c r="C21" s="12">
        <v>6893</v>
      </c>
      <c r="D21" s="11">
        <v>6077.3</v>
      </c>
      <c r="E21" s="12">
        <v>3371</v>
      </c>
      <c r="F21" s="11">
        <v>7128.1</v>
      </c>
      <c r="G21" s="12">
        <v>3522</v>
      </c>
      <c r="H21" s="11">
        <v>5325.9</v>
      </c>
      <c r="J21" s="20"/>
      <c r="K21" s="20"/>
      <c r="L21" s="20"/>
      <c r="M21" s="20"/>
      <c r="N21" s="20"/>
      <c r="O21" s="20"/>
      <c r="P21" s="20"/>
    </row>
    <row r="22" spans="1:16" x14ac:dyDescent="0.3">
      <c r="B22" s="6" t="s">
        <v>2</v>
      </c>
      <c r="C22" s="12">
        <v>8094</v>
      </c>
      <c r="D22" s="11">
        <v>9890.4</v>
      </c>
      <c r="E22" s="12">
        <v>3625</v>
      </c>
      <c r="F22" s="11">
        <v>11979.1</v>
      </c>
      <c r="G22" s="12">
        <v>4469</v>
      </c>
      <c r="H22" s="11">
        <v>8664.9</v>
      </c>
      <c r="J22" s="20"/>
      <c r="K22" s="20"/>
      <c r="L22" s="20"/>
      <c r="M22" s="20"/>
      <c r="N22" s="20"/>
      <c r="O22" s="20"/>
      <c r="P22" s="20"/>
    </row>
    <row r="23" spans="1:16" x14ac:dyDescent="0.3">
      <c r="B23" s="6" t="s">
        <v>3</v>
      </c>
      <c r="C23" s="12">
        <v>6687</v>
      </c>
      <c r="D23" s="11">
        <v>18780</v>
      </c>
      <c r="E23" s="12">
        <v>2320</v>
      </c>
      <c r="F23" s="11">
        <v>21876.5</v>
      </c>
      <c r="G23" s="12">
        <v>4367</v>
      </c>
      <c r="H23" s="11">
        <v>17466.599999999999</v>
      </c>
      <c r="J23" s="20"/>
      <c r="K23" s="20"/>
      <c r="L23" s="20"/>
      <c r="M23" s="20"/>
      <c r="N23" s="20"/>
      <c r="O23" s="20"/>
      <c r="P23" s="20"/>
    </row>
    <row r="24" spans="1:16" x14ac:dyDescent="0.3">
      <c r="B24" s="6" t="s">
        <v>4</v>
      </c>
      <c r="C24" s="12">
        <v>3645</v>
      </c>
      <c r="D24" s="11">
        <v>34910.400000000001</v>
      </c>
      <c r="E24" s="12">
        <v>858</v>
      </c>
      <c r="F24" s="11">
        <v>39321.699999999997</v>
      </c>
      <c r="G24" s="12">
        <v>2787</v>
      </c>
      <c r="H24" s="11">
        <v>33745</v>
      </c>
      <c r="J24" s="20"/>
      <c r="K24" s="20"/>
      <c r="L24" s="20"/>
      <c r="M24" s="20"/>
      <c r="N24" s="20"/>
      <c r="O24" s="20"/>
      <c r="P24" s="20"/>
    </row>
    <row r="26" spans="1:16" x14ac:dyDescent="0.3">
      <c r="A26" t="s">
        <v>441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78"/>
  <sheetViews>
    <sheetView topLeftCell="A52" workbookViewId="0">
      <selection activeCell="A78" sqref="A78"/>
    </sheetView>
  </sheetViews>
  <sheetFormatPr defaultRowHeight="14.4" x14ac:dyDescent="0.3"/>
  <cols>
    <col min="1" max="2" width="18.77734375" customWidth="1"/>
    <col min="3" max="3" width="22.109375" customWidth="1"/>
  </cols>
  <sheetData>
    <row r="1" spans="1:7" x14ac:dyDescent="0.3">
      <c r="A1" s="10" t="s">
        <v>849</v>
      </c>
    </row>
    <row r="2" spans="1:7" ht="28.8" x14ac:dyDescent="0.3">
      <c r="A2" s="24" t="s">
        <v>452</v>
      </c>
      <c r="B2" s="24" t="s">
        <v>453</v>
      </c>
      <c r="C2" s="24" t="s">
        <v>455</v>
      </c>
      <c r="D2" s="31"/>
      <c r="E2" s="31"/>
      <c r="F2" s="31"/>
      <c r="G2" s="20"/>
    </row>
    <row r="3" spans="1:7" x14ac:dyDescent="0.3">
      <c r="A3" s="25" t="s">
        <v>94</v>
      </c>
      <c r="B3" s="26">
        <v>28</v>
      </c>
      <c r="C3" s="27">
        <v>0.06</v>
      </c>
      <c r="D3" s="20"/>
      <c r="E3" s="31"/>
      <c r="F3" s="32"/>
      <c r="G3" s="20"/>
    </row>
    <row r="4" spans="1:7" x14ac:dyDescent="0.3">
      <c r="A4" s="17" t="s">
        <v>23</v>
      </c>
      <c r="B4" s="15">
        <v>269</v>
      </c>
      <c r="C4" s="18">
        <v>0.53652990805193801</v>
      </c>
      <c r="D4" s="31"/>
      <c r="E4" s="31"/>
      <c r="F4" s="31"/>
      <c r="G4" s="20"/>
    </row>
    <row r="5" spans="1:7" x14ac:dyDescent="0.3">
      <c r="A5" s="1" t="s">
        <v>24</v>
      </c>
      <c r="B5" s="15">
        <v>194</v>
      </c>
      <c r="C5" s="18">
        <v>0.38693978498913001</v>
      </c>
      <c r="D5" s="31"/>
      <c r="E5" s="31"/>
      <c r="F5" s="31"/>
      <c r="G5" s="20"/>
    </row>
    <row r="6" spans="1:7" x14ac:dyDescent="0.3">
      <c r="A6" s="1" t="s">
        <v>25</v>
      </c>
      <c r="B6" s="15">
        <v>488</v>
      </c>
      <c r="C6" s="18">
        <v>0.97333306739533698</v>
      </c>
      <c r="D6" s="31"/>
      <c r="E6" s="31"/>
      <c r="F6" s="31"/>
      <c r="G6" s="20"/>
    </row>
    <row r="7" spans="1:7" x14ac:dyDescent="0.3">
      <c r="A7" s="1" t="s">
        <v>26</v>
      </c>
      <c r="B7" s="15">
        <v>159</v>
      </c>
      <c r="C7" s="18">
        <v>0.31713106089315302</v>
      </c>
      <c r="D7" s="31"/>
      <c r="E7" s="31"/>
      <c r="F7" s="31"/>
      <c r="G7" s="20"/>
    </row>
    <row r="8" spans="1:7" x14ac:dyDescent="0.3">
      <c r="A8" s="1" t="s">
        <v>27</v>
      </c>
      <c r="B8" s="15">
        <v>1862</v>
      </c>
      <c r="C8" s="18">
        <v>3.7138241219059802</v>
      </c>
      <c r="D8" s="31"/>
      <c r="E8" s="31"/>
      <c r="F8" s="31"/>
      <c r="G8" s="20"/>
    </row>
    <row r="9" spans="1:7" x14ac:dyDescent="0.3">
      <c r="A9" s="1" t="s">
        <v>28</v>
      </c>
      <c r="B9" s="15">
        <v>125</v>
      </c>
      <c r="C9" s="18">
        <v>0.24931687177134601</v>
      </c>
      <c r="D9" s="31"/>
      <c r="E9" s="31"/>
      <c r="F9" s="31"/>
      <c r="G9" s="20"/>
    </row>
    <row r="10" spans="1:7" x14ac:dyDescent="0.3">
      <c r="A10" s="1" t="s">
        <v>29</v>
      </c>
      <c r="B10" s="15">
        <v>189</v>
      </c>
      <c r="C10" s="18">
        <v>0.37696711011827599</v>
      </c>
      <c r="D10" s="31"/>
      <c r="E10" s="31"/>
      <c r="F10" s="31"/>
      <c r="G10" s="20"/>
    </row>
    <row r="11" spans="1:7" x14ac:dyDescent="0.3">
      <c r="A11" s="1" t="s">
        <v>30</v>
      </c>
      <c r="B11" s="15">
        <v>334</v>
      </c>
      <c r="C11" s="18">
        <v>0.66617468137303804</v>
      </c>
      <c r="D11" s="31"/>
      <c r="E11" s="31"/>
      <c r="F11" s="31"/>
      <c r="G11" s="20"/>
    </row>
    <row r="12" spans="1:7" x14ac:dyDescent="0.3">
      <c r="A12" s="1" t="s">
        <v>31</v>
      </c>
      <c r="B12" s="15">
        <v>603</v>
      </c>
      <c r="C12" s="18">
        <v>1.2027045894249799</v>
      </c>
      <c r="D12" s="31"/>
      <c r="E12" s="31"/>
      <c r="F12" s="31"/>
      <c r="G12" s="20"/>
    </row>
    <row r="13" spans="1:7" x14ac:dyDescent="0.3">
      <c r="A13" s="1" t="s">
        <v>32</v>
      </c>
      <c r="B13" s="15">
        <v>320</v>
      </c>
      <c r="C13" s="18">
        <v>0.63825119173464695</v>
      </c>
      <c r="D13" s="31"/>
      <c r="E13" s="31"/>
      <c r="F13" s="31"/>
      <c r="G13" s="20"/>
    </row>
    <row r="14" spans="1:7" x14ac:dyDescent="0.3">
      <c r="A14" s="1" t="s">
        <v>33</v>
      </c>
      <c r="B14" s="15">
        <v>578</v>
      </c>
      <c r="C14" s="18">
        <v>1.1528412150707099</v>
      </c>
      <c r="D14" s="31"/>
      <c r="E14" s="31"/>
      <c r="F14" s="31"/>
      <c r="G14" s="20"/>
    </row>
    <row r="15" spans="1:7" x14ac:dyDescent="0.3">
      <c r="A15" s="1" t="s">
        <v>34</v>
      </c>
      <c r="B15" s="15">
        <v>173</v>
      </c>
      <c r="C15" s="18">
        <v>0.34505455053154399</v>
      </c>
      <c r="D15" s="31"/>
      <c r="E15" s="31"/>
      <c r="F15" s="31"/>
      <c r="G15" s="20"/>
    </row>
    <row r="16" spans="1:7" x14ac:dyDescent="0.3">
      <c r="A16" s="1" t="s">
        <v>35</v>
      </c>
      <c r="B16" s="15">
        <v>3257</v>
      </c>
      <c r="C16" s="18">
        <v>6.4962004108742004</v>
      </c>
      <c r="D16" s="31"/>
      <c r="E16" s="31"/>
      <c r="F16" s="31"/>
      <c r="G16" s="20"/>
    </row>
    <row r="17" spans="1:7" x14ac:dyDescent="0.3">
      <c r="A17" s="1" t="s">
        <v>36</v>
      </c>
      <c r="B17" s="15">
        <v>906</v>
      </c>
      <c r="C17" s="18">
        <v>1.8070486865987201</v>
      </c>
      <c r="D17" s="31"/>
      <c r="E17" s="31"/>
      <c r="F17" s="31"/>
      <c r="G17" s="20"/>
    </row>
    <row r="18" spans="1:7" x14ac:dyDescent="0.3">
      <c r="A18" s="1" t="s">
        <v>37</v>
      </c>
      <c r="B18" s="15">
        <v>326</v>
      </c>
      <c r="C18" s="18">
        <v>0.65021840157967203</v>
      </c>
      <c r="D18" s="31"/>
      <c r="E18" s="31"/>
      <c r="F18" s="31"/>
      <c r="G18" s="20"/>
    </row>
    <row r="19" spans="1:7" x14ac:dyDescent="0.3">
      <c r="A19" s="1" t="s">
        <v>38</v>
      </c>
      <c r="B19" s="15">
        <v>398</v>
      </c>
      <c r="C19" s="18">
        <v>0.79382491971996705</v>
      </c>
      <c r="D19" s="31"/>
      <c r="E19" s="31"/>
      <c r="F19" s="31"/>
      <c r="G19" s="20"/>
    </row>
    <row r="20" spans="1:7" x14ac:dyDescent="0.3">
      <c r="A20" s="1" t="s">
        <v>39</v>
      </c>
      <c r="B20" s="15">
        <v>307</v>
      </c>
      <c r="C20" s="18">
        <v>0.61232223707042699</v>
      </c>
      <c r="D20" s="31"/>
      <c r="E20" s="31"/>
      <c r="F20" s="31"/>
      <c r="G20" s="20"/>
    </row>
    <row r="21" spans="1:7" x14ac:dyDescent="0.3">
      <c r="A21" s="1" t="s">
        <v>40</v>
      </c>
      <c r="B21" s="15">
        <v>823</v>
      </c>
      <c r="C21" s="18">
        <v>1.6415022837425499</v>
      </c>
      <c r="D21" s="31"/>
      <c r="E21" s="31"/>
      <c r="F21" s="31"/>
      <c r="G21" s="20"/>
    </row>
    <row r="22" spans="1:7" x14ac:dyDescent="0.3">
      <c r="A22" s="1" t="s">
        <v>41</v>
      </c>
      <c r="B22" s="15">
        <v>35</v>
      </c>
      <c r="C22" s="18">
        <v>6.9808724095977007E-2</v>
      </c>
      <c r="D22" s="31"/>
      <c r="E22" s="31"/>
      <c r="F22" s="31"/>
      <c r="G22" s="20"/>
    </row>
    <row r="23" spans="1:7" x14ac:dyDescent="0.3">
      <c r="A23" s="1" t="s">
        <v>42</v>
      </c>
      <c r="B23" s="15">
        <v>949</v>
      </c>
      <c r="C23" s="18">
        <v>1.8928136904880599</v>
      </c>
      <c r="D23" s="31"/>
      <c r="E23" s="31"/>
      <c r="F23" s="31"/>
      <c r="G23" s="20"/>
    </row>
    <row r="24" spans="1:7" x14ac:dyDescent="0.3">
      <c r="A24" s="1" t="s">
        <v>43</v>
      </c>
      <c r="B24" s="15">
        <v>109</v>
      </c>
      <c r="C24" s="18">
        <v>0.21740431218461401</v>
      </c>
      <c r="D24" s="31"/>
      <c r="E24" s="31"/>
      <c r="F24" s="31"/>
      <c r="G24" s="20"/>
    </row>
    <row r="25" spans="1:7" x14ac:dyDescent="0.3">
      <c r="A25" s="1" t="s">
        <v>44</v>
      </c>
      <c r="B25" s="15">
        <v>518</v>
      </c>
      <c r="C25" s="18">
        <v>1.03316911662046</v>
      </c>
      <c r="D25" s="31"/>
      <c r="E25" s="31"/>
      <c r="F25" s="31"/>
      <c r="G25" s="20"/>
    </row>
    <row r="26" spans="1:7" x14ac:dyDescent="0.3">
      <c r="A26" s="1" t="s">
        <v>45</v>
      </c>
      <c r="B26" s="15">
        <v>336</v>
      </c>
      <c r="C26" s="18">
        <v>0.67016375132137895</v>
      </c>
      <c r="D26" s="31"/>
      <c r="E26" s="31"/>
      <c r="F26" s="31"/>
      <c r="G26" s="20"/>
    </row>
    <row r="27" spans="1:7" x14ac:dyDescent="0.3">
      <c r="A27" s="1" t="s">
        <v>46</v>
      </c>
      <c r="B27" s="15">
        <v>260</v>
      </c>
      <c r="C27" s="18">
        <v>0.51857909328440099</v>
      </c>
      <c r="D27" s="31"/>
      <c r="E27" s="31"/>
      <c r="F27" s="31"/>
      <c r="G27" s="20"/>
    </row>
    <row r="28" spans="1:7" x14ac:dyDescent="0.3">
      <c r="A28" s="1" t="s">
        <v>47</v>
      </c>
      <c r="B28" s="15">
        <v>194</v>
      </c>
      <c r="C28" s="18">
        <v>0.38693978498913001</v>
      </c>
      <c r="D28" s="31"/>
      <c r="E28" s="31"/>
      <c r="F28" s="31"/>
      <c r="G28" s="20"/>
    </row>
    <row r="29" spans="1:7" x14ac:dyDescent="0.3">
      <c r="A29" s="1" t="s">
        <v>48</v>
      </c>
      <c r="B29" s="15">
        <v>60</v>
      </c>
      <c r="C29" s="18">
        <v>0.119672098450246</v>
      </c>
      <c r="D29" s="31"/>
      <c r="E29" s="31"/>
      <c r="F29" s="31"/>
      <c r="G29" s="20"/>
    </row>
    <row r="30" spans="1:7" x14ac:dyDescent="0.3">
      <c r="A30" s="1" t="s">
        <v>49</v>
      </c>
      <c r="B30" s="15">
        <v>207</v>
      </c>
      <c r="C30" s="18">
        <v>0.41286873965335003</v>
      </c>
      <c r="D30" s="31"/>
      <c r="E30" s="31"/>
      <c r="F30" s="31"/>
      <c r="G30" s="20"/>
    </row>
    <row r="31" spans="1:7" x14ac:dyDescent="0.3">
      <c r="A31" s="1" t="s">
        <v>50</v>
      </c>
      <c r="B31" s="15">
        <v>671</v>
      </c>
      <c r="C31" s="18">
        <v>1.33833296766859</v>
      </c>
      <c r="D31" s="31"/>
      <c r="E31" s="31"/>
      <c r="F31" s="31"/>
      <c r="G31" s="20"/>
    </row>
    <row r="32" spans="1:7" x14ac:dyDescent="0.3">
      <c r="A32" s="1" t="s">
        <v>51</v>
      </c>
      <c r="B32" s="15">
        <v>253</v>
      </c>
      <c r="C32" s="18">
        <v>0.50461734846520501</v>
      </c>
      <c r="D32" s="31"/>
      <c r="E32" s="31"/>
      <c r="F32" s="31"/>
      <c r="G32" s="20"/>
    </row>
    <row r="33" spans="1:7" x14ac:dyDescent="0.3">
      <c r="A33" s="1" t="s">
        <v>52</v>
      </c>
      <c r="B33" s="15">
        <v>1463</v>
      </c>
      <c r="C33" s="18">
        <v>2.9180046672118398</v>
      </c>
      <c r="D33" s="31"/>
      <c r="E33" s="31"/>
      <c r="F33" s="31"/>
      <c r="G33" s="20"/>
    </row>
    <row r="34" spans="1:7" x14ac:dyDescent="0.3">
      <c r="A34" s="1" t="s">
        <v>53</v>
      </c>
      <c r="B34" s="15">
        <v>185</v>
      </c>
      <c r="C34" s="18">
        <v>0.36898897022159299</v>
      </c>
      <c r="D34" s="31"/>
      <c r="E34" s="31"/>
      <c r="F34" s="31"/>
      <c r="G34" s="20"/>
    </row>
    <row r="35" spans="1:7" x14ac:dyDescent="0.3">
      <c r="A35" s="1" t="s">
        <v>54</v>
      </c>
      <c r="B35" s="15">
        <v>988</v>
      </c>
      <c r="C35" s="18">
        <v>1.9706005544807199</v>
      </c>
      <c r="D35" s="31"/>
      <c r="E35" s="31"/>
      <c r="F35" s="31"/>
      <c r="G35" s="20"/>
    </row>
    <row r="36" spans="1:7" x14ac:dyDescent="0.3">
      <c r="A36" s="1" t="s">
        <v>55</v>
      </c>
      <c r="B36" s="15">
        <v>140</v>
      </c>
      <c r="C36" s="18">
        <v>0.27923489638390803</v>
      </c>
      <c r="D36" s="31"/>
      <c r="E36" s="31"/>
      <c r="F36" s="31"/>
      <c r="G36" s="20"/>
    </row>
    <row r="37" spans="1:7" x14ac:dyDescent="0.3">
      <c r="A37" s="1" t="s">
        <v>56</v>
      </c>
      <c r="B37" s="15">
        <v>250</v>
      </c>
      <c r="C37" s="18">
        <v>0.49863374354269302</v>
      </c>
      <c r="D37" s="31"/>
      <c r="E37" s="31"/>
      <c r="F37" s="31"/>
      <c r="G37" s="20"/>
    </row>
    <row r="38" spans="1:7" x14ac:dyDescent="0.3">
      <c r="A38" s="1" t="s">
        <v>57</v>
      </c>
      <c r="B38" s="15">
        <v>323</v>
      </c>
      <c r="C38" s="18">
        <v>0.64423479665715899</v>
      </c>
      <c r="D38" s="31"/>
      <c r="E38" s="31"/>
      <c r="F38" s="31"/>
      <c r="G38" s="20"/>
    </row>
    <row r="39" spans="1:7" x14ac:dyDescent="0.3">
      <c r="A39" s="1" t="s">
        <v>58</v>
      </c>
      <c r="B39" s="15">
        <v>862</v>
      </c>
      <c r="C39" s="18">
        <v>1.7192891477352099</v>
      </c>
      <c r="D39" s="31"/>
      <c r="E39" s="31"/>
      <c r="F39" s="31"/>
      <c r="G39" s="20"/>
    </row>
    <row r="40" spans="1:7" x14ac:dyDescent="0.3">
      <c r="A40" s="1" t="s">
        <v>59</v>
      </c>
      <c r="B40" s="15">
        <v>1094</v>
      </c>
      <c r="C40" s="18">
        <v>2.1820212617428201</v>
      </c>
      <c r="D40" s="31"/>
      <c r="E40" s="31"/>
      <c r="F40" s="31"/>
      <c r="G40" s="20"/>
    </row>
    <row r="41" spans="1:7" x14ac:dyDescent="0.3">
      <c r="A41" s="1" t="s">
        <v>60</v>
      </c>
      <c r="B41" s="15">
        <v>444</v>
      </c>
      <c r="C41" s="18">
        <v>0.88557352853182303</v>
      </c>
      <c r="D41" s="31"/>
      <c r="E41" s="31"/>
      <c r="F41" s="31"/>
      <c r="G41" s="20"/>
    </row>
    <row r="42" spans="1:7" x14ac:dyDescent="0.3">
      <c r="A42" s="1" t="s">
        <v>61</v>
      </c>
      <c r="B42" s="15">
        <v>175</v>
      </c>
      <c r="C42" s="18">
        <v>0.34904362047988502</v>
      </c>
      <c r="D42" s="31"/>
      <c r="E42" s="31"/>
      <c r="F42" s="31"/>
      <c r="G42" s="20"/>
    </row>
    <row r="43" spans="1:7" x14ac:dyDescent="0.3">
      <c r="A43" s="1" t="s">
        <v>62</v>
      </c>
      <c r="B43" s="15">
        <v>40</v>
      </c>
      <c r="C43" s="18">
        <v>7.9781398966830896E-2</v>
      </c>
      <c r="D43" s="31"/>
      <c r="E43" s="31"/>
      <c r="F43" s="31"/>
      <c r="G43" s="20"/>
    </row>
    <row r="44" spans="1:7" x14ac:dyDescent="0.3">
      <c r="A44" s="1" t="s">
        <v>63</v>
      </c>
      <c r="B44" s="15">
        <v>8053</v>
      </c>
      <c r="C44" s="18">
        <v>16.0619901469972</v>
      </c>
      <c r="D44" s="31"/>
      <c r="E44" s="31"/>
      <c r="F44" s="31"/>
      <c r="G44" s="20"/>
    </row>
    <row r="45" spans="1:7" x14ac:dyDescent="0.3">
      <c r="A45" s="1" t="s">
        <v>64</v>
      </c>
      <c r="B45" s="15">
        <v>391</v>
      </c>
      <c r="C45" s="18">
        <v>0.77986317490077195</v>
      </c>
      <c r="D45" s="31"/>
      <c r="E45" s="31"/>
      <c r="F45" s="31"/>
      <c r="G45" s="20"/>
    </row>
    <row r="46" spans="1:7" x14ac:dyDescent="0.3">
      <c r="A46" s="1" t="s">
        <v>65</v>
      </c>
      <c r="B46" s="15">
        <v>358</v>
      </c>
      <c r="C46" s="18">
        <v>0.71404352075313604</v>
      </c>
      <c r="D46" s="31"/>
      <c r="E46" s="31"/>
      <c r="F46" s="31"/>
      <c r="G46" s="20"/>
    </row>
    <row r="47" spans="1:7" x14ac:dyDescent="0.3">
      <c r="A47" s="1" t="s">
        <v>66</v>
      </c>
      <c r="B47" s="15">
        <v>459</v>
      </c>
      <c r="C47" s="18">
        <v>0.91549155314438402</v>
      </c>
      <c r="D47" s="31"/>
      <c r="E47" s="31"/>
      <c r="F47" s="31"/>
      <c r="G47" s="20"/>
    </row>
    <row r="48" spans="1:7" x14ac:dyDescent="0.3">
      <c r="A48" s="1" t="s">
        <v>67</v>
      </c>
      <c r="B48" s="15">
        <v>1358</v>
      </c>
      <c r="C48" s="18">
        <v>2.70857849492391</v>
      </c>
      <c r="D48" s="31"/>
      <c r="E48" s="31"/>
      <c r="F48" s="31"/>
      <c r="G48" s="20"/>
    </row>
    <row r="49" spans="1:7" x14ac:dyDescent="0.3">
      <c r="A49" s="1" t="s">
        <v>68</v>
      </c>
      <c r="B49" s="15">
        <v>703</v>
      </c>
      <c r="C49" s="18">
        <v>1.40215808684205</v>
      </c>
      <c r="D49" s="31"/>
      <c r="E49" s="31"/>
      <c r="F49" s="31"/>
      <c r="G49" s="20"/>
    </row>
    <row r="50" spans="1:7" x14ac:dyDescent="0.3">
      <c r="A50" s="1" t="s">
        <v>69</v>
      </c>
      <c r="B50" s="15">
        <v>84</v>
      </c>
      <c r="C50" s="18">
        <v>0.16754093783034499</v>
      </c>
      <c r="D50" s="31"/>
      <c r="E50" s="31"/>
      <c r="F50" s="31"/>
      <c r="G50" s="20"/>
    </row>
    <row r="51" spans="1:7" x14ac:dyDescent="0.3">
      <c r="A51" s="1" t="s">
        <v>70</v>
      </c>
      <c r="B51" s="15">
        <v>261</v>
      </c>
      <c r="C51" s="18">
        <v>0.52057362825857101</v>
      </c>
      <c r="D51" s="31"/>
      <c r="E51" s="31"/>
      <c r="F51" s="31"/>
      <c r="G51" s="20"/>
    </row>
    <row r="52" spans="1:7" x14ac:dyDescent="0.3">
      <c r="A52" s="1" t="s">
        <v>71</v>
      </c>
      <c r="B52" s="15">
        <v>449</v>
      </c>
      <c r="C52" s="18">
        <v>0.89554620340267699</v>
      </c>
      <c r="D52" s="31"/>
      <c r="E52" s="31"/>
      <c r="F52" s="31"/>
      <c r="G52" s="20"/>
    </row>
    <row r="53" spans="1:7" x14ac:dyDescent="0.3">
      <c r="A53" s="1" t="s">
        <v>72</v>
      </c>
      <c r="B53" s="15">
        <v>557</v>
      </c>
      <c r="C53" s="18">
        <v>1.11095598061312</v>
      </c>
      <c r="D53" s="31"/>
      <c r="E53" s="31"/>
      <c r="F53" s="31"/>
      <c r="G53" s="20"/>
    </row>
    <row r="54" spans="1:7" x14ac:dyDescent="0.3">
      <c r="A54" s="1" t="s">
        <v>73</v>
      </c>
      <c r="B54" s="15">
        <v>199</v>
      </c>
      <c r="C54" s="18">
        <v>0.39691245985998402</v>
      </c>
      <c r="D54" s="31"/>
      <c r="E54" s="31"/>
      <c r="F54" s="31"/>
      <c r="G54" s="20"/>
    </row>
    <row r="55" spans="1:7" x14ac:dyDescent="0.3">
      <c r="A55" s="1" t="s">
        <v>74</v>
      </c>
      <c r="B55" s="15">
        <v>1770</v>
      </c>
      <c r="C55" s="18">
        <v>3.53032690428227</v>
      </c>
      <c r="D55" s="31"/>
      <c r="E55" s="31"/>
      <c r="F55" s="31"/>
      <c r="G55" s="20"/>
    </row>
    <row r="56" spans="1:7" x14ac:dyDescent="0.3">
      <c r="A56" s="1" t="s">
        <v>75</v>
      </c>
      <c r="B56" s="15">
        <v>177</v>
      </c>
      <c r="C56" s="18">
        <v>0.35303269042822699</v>
      </c>
      <c r="D56" s="31"/>
      <c r="E56" s="31"/>
      <c r="F56" s="31"/>
      <c r="G56" s="20"/>
    </row>
    <row r="57" spans="1:7" x14ac:dyDescent="0.3">
      <c r="A57" s="1" t="s">
        <v>76</v>
      </c>
      <c r="B57" s="15">
        <v>1527</v>
      </c>
      <c r="C57" s="18">
        <v>3.0456549055587701</v>
      </c>
      <c r="D57" s="31"/>
      <c r="E57" s="31"/>
      <c r="F57" s="31"/>
      <c r="G57" s="20"/>
    </row>
    <row r="58" spans="1:7" x14ac:dyDescent="0.3">
      <c r="A58" s="1" t="s">
        <v>77</v>
      </c>
      <c r="B58" s="15">
        <v>197</v>
      </c>
      <c r="C58" s="18">
        <v>0.392923389911642</v>
      </c>
      <c r="D58" s="31"/>
      <c r="E58" s="31"/>
      <c r="F58" s="31"/>
      <c r="G58" s="20"/>
    </row>
    <row r="59" spans="1:7" x14ac:dyDescent="0.3">
      <c r="A59" s="1" t="s">
        <v>686</v>
      </c>
      <c r="B59" s="23">
        <v>557</v>
      </c>
      <c r="C59" s="69">
        <v>1.1100000000000001</v>
      </c>
      <c r="D59" s="31"/>
      <c r="E59" s="31"/>
      <c r="F59" s="31"/>
      <c r="G59" s="20"/>
    </row>
    <row r="60" spans="1:7" x14ac:dyDescent="0.3">
      <c r="A60" s="1" t="s">
        <v>78</v>
      </c>
      <c r="B60" s="15">
        <v>581</v>
      </c>
      <c r="C60" s="18">
        <v>1.1588248199932201</v>
      </c>
      <c r="D60" s="31"/>
      <c r="E60" s="31"/>
      <c r="F60" s="31"/>
      <c r="G60" s="20"/>
    </row>
    <row r="61" spans="1:7" x14ac:dyDescent="0.3">
      <c r="A61" s="1" t="s">
        <v>79</v>
      </c>
      <c r="B61" s="15">
        <v>223</v>
      </c>
      <c r="C61" s="18">
        <v>0.44478129924008197</v>
      </c>
      <c r="D61" s="31"/>
      <c r="E61" s="31"/>
      <c r="F61" s="31"/>
      <c r="G61" s="20"/>
    </row>
    <row r="62" spans="1:7" x14ac:dyDescent="0.3">
      <c r="A62" s="1" t="s">
        <v>80</v>
      </c>
      <c r="B62" s="15">
        <v>471</v>
      </c>
      <c r="C62" s="18">
        <v>0.93942597283443396</v>
      </c>
      <c r="D62" s="31"/>
      <c r="E62" s="31"/>
      <c r="F62" s="31"/>
      <c r="G62" s="20"/>
    </row>
    <row r="63" spans="1:7" x14ac:dyDescent="0.3">
      <c r="A63" s="1" t="s">
        <v>81</v>
      </c>
      <c r="B63" s="15">
        <v>1033</v>
      </c>
      <c r="C63" s="18">
        <v>2.06035462831841</v>
      </c>
      <c r="D63" s="31"/>
      <c r="E63" s="31"/>
      <c r="F63" s="31"/>
      <c r="G63" s="20"/>
    </row>
    <row r="64" spans="1:7" x14ac:dyDescent="0.3">
      <c r="A64" s="1" t="s">
        <v>82</v>
      </c>
      <c r="B64" s="15">
        <v>172</v>
      </c>
      <c r="C64" s="18">
        <v>0.34306001555737298</v>
      </c>
      <c r="D64" s="31"/>
      <c r="E64" s="31"/>
      <c r="F64" s="31"/>
      <c r="G64" s="20"/>
    </row>
    <row r="65" spans="1:7" x14ac:dyDescent="0.3">
      <c r="A65" s="1" t="s">
        <v>83</v>
      </c>
      <c r="B65" s="15">
        <v>264</v>
      </c>
      <c r="C65" s="18">
        <v>0.52655723318108405</v>
      </c>
      <c r="D65" s="31"/>
      <c r="E65" s="31"/>
      <c r="F65" s="31"/>
      <c r="G65" s="20"/>
    </row>
    <row r="66" spans="1:7" x14ac:dyDescent="0.3">
      <c r="A66" s="1" t="s">
        <v>84</v>
      </c>
      <c r="B66" s="15">
        <v>298</v>
      </c>
      <c r="C66" s="18">
        <v>0.59437142230288997</v>
      </c>
      <c r="D66" s="31"/>
      <c r="E66" s="31"/>
      <c r="F66" s="31"/>
      <c r="G66" s="20"/>
    </row>
    <row r="67" spans="1:7" x14ac:dyDescent="0.3">
      <c r="A67" s="1" t="s">
        <v>85</v>
      </c>
      <c r="B67" s="15">
        <v>284</v>
      </c>
      <c r="C67" s="18">
        <v>0.566447932664499</v>
      </c>
      <c r="D67" s="31"/>
      <c r="E67" s="31"/>
      <c r="F67" s="31"/>
      <c r="G67" s="20"/>
    </row>
    <row r="68" spans="1:7" x14ac:dyDescent="0.3">
      <c r="A68" s="1" t="s">
        <v>86</v>
      </c>
      <c r="B68" s="15">
        <v>928</v>
      </c>
      <c r="C68" s="18">
        <v>1.85092845603048</v>
      </c>
      <c r="D68" s="31"/>
      <c r="E68" s="31"/>
      <c r="F68" s="31"/>
      <c r="G68" s="20"/>
    </row>
    <row r="69" spans="1:7" x14ac:dyDescent="0.3">
      <c r="A69" s="1" t="s">
        <v>87</v>
      </c>
      <c r="B69" s="15">
        <v>201</v>
      </c>
      <c r="C69" s="18">
        <v>0.400901529808325</v>
      </c>
      <c r="D69" s="31"/>
      <c r="E69" s="31"/>
      <c r="F69" s="31"/>
      <c r="G69" s="20"/>
    </row>
    <row r="70" spans="1:7" x14ac:dyDescent="0.3">
      <c r="A70" s="1" t="s">
        <v>88</v>
      </c>
      <c r="B70" s="15">
        <v>1118</v>
      </c>
      <c r="C70" s="18">
        <v>2.22989010112292</v>
      </c>
      <c r="D70" s="31"/>
      <c r="E70" s="31"/>
      <c r="F70" s="31"/>
      <c r="G70" s="20"/>
    </row>
    <row r="71" spans="1:7" x14ac:dyDescent="0.3">
      <c r="A71" s="1" t="s">
        <v>89</v>
      </c>
      <c r="B71" s="15">
        <v>3369</v>
      </c>
      <c r="C71" s="18">
        <v>6.71958832798133</v>
      </c>
      <c r="D71" s="31"/>
      <c r="E71" s="31"/>
      <c r="F71" s="31"/>
      <c r="G71" s="20"/>
    </row>
    <row r="72" spans="1:7" x14ac:dyDescent="0.3">
      <c r="A72" s="1" t="s">
        <v>90</v>
      </c>
      <c r="B72" s="15">
        <v>704</v>
      </c>
      <c r="C72" s="18">
        <v>1.4041526218162199</v>
      </c>
      <c r="D72" s="31"/>
      <c r="E72" s="31"/>
      <c r="F72" s="31"/>
      <c r="G72" s="20"/>
    </row>
    <row r="73" spans="1:7" x14ac:dyDescent="0.3">
      <c r="A73" s="1" t="s">
        <v>91</v>
      </c>
      <c r="B73" s="15">
        <v>263</v>
      </c>
      <c r="C73" s="18">
        <v>0.52456269820691304</v>
      </c>
      <c r="D73" s="31"/>
      <c r="E73" s="31"/>
      <c r="F73" s="31"/>
      <c r="G73" s="20"/>
    </row>
    <row r="74" spans="1:7" x14ac:dyDescent="0.3">
      <c r="A74" s="1" t="s">
        <v>92</v>
      </c>
      <c r="B74" s="15">
        <v>1439</v>
      </c>
      <c r="C74" s="18">
        <v>2.8701358278317399</v>
      </c>
      <c r="D74" s="31"/>
      <c r="E74" s="31"/>
      <c r="F74" s="31"/>
      <c r="G74" s="20"/>
    </row>
    <row r="75" spans="1:7" x14ac:dyDescent="0.3">
      <c r="A75" s="1" t="s">
        <v>93</v>
      </c>
      <c r="B75" s="15">
        <v>794</v>
      </c>
      <c r="C75" s="18">
        <v>1.5836607694915901</v>
      </c>
      <c r="D75" s="31"/>
      <c r="E75" s="31"/>
      <c r="F75" s="31"/>
      <c r="G75" s="20"/>
    </row>
    <row r="76" spans="1:7" x14ac:dyDescent="0.3">
      <c r="A76" s="28" t="s">
        <v>454</v>
      </c>
      <c r="B76" s="29">
        <f>SUM(B3:B75)</f>
        <v>50137</v>
      </c>
      <c r="C76" s="30">
        <f>SUM(C3:C75)</f>
        <v>100.00319704011004</v>
      </c>
    </row>
    <row r="78" spans="1:7" x14ac:dyDescent="0.3">
      <c r="A78" s="9" t="s">
        <v>441</v>
      </c>
    </row>
  </sheetData>
  <pageMargins left="0.7" right="0.7" top="0.75" bottom="0.75" header="0.3" footer="0.3"/>
  <pageSetup fitToHeight="0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509"/>
  <sheetViews>
    <sheetView topLeftCell="A478" workbookViewId="0">
      <selection activeCell="B513" sqref="B513"/>
    </sheetView>
  </sheetViews>
  <sheetFormatPr defaultRowHeight="14.4" x14ac:dyDescent="0.3"/>
  <cols>
    <col min="1" max="2" width="24.21875" style="4" customWidth="1"/>
    <col min="3" max="3" width="14.109375" style="4" customWidth="1"/>
    <col min="4" max="4" width="14.33203125" style="4" customWidth="1"/>
    <col min="5" max="5" width="21.44140625" customWidth="1"/>
    <col min="10" max="10" width="13.44140625" customWidth="1"/>
    <col min="16" max="16" width="13.33203125" customWidth="1"/>
    <col min="17" max="17" width="22.21875" customWidth="1"/>
    <col min="18" max="18" width="15.5546875" customWidth="1"/>
    <col min="19" max="19" width="16.5546875" customWidth="1"/>
    <col min="20" max="20" width="15.44140625" customWidth="1"/>
    <col min="21" max="221" width="11.5546875" customWidth="1"/>
    <col min="222" max="222" width="10.5546875" customWidth="1"/>
    <col min="223" max="225" width="6" customWidth="1"/>
    <col min="226" max="226" width="7.6640625" customWidth="1"/>
    <col min="227" max="229" width="5" customWidth="1"/>
    <col min="230" max="230" width="7.6640625" customWidth="1"/>
    <col min="231" max="233" width="5" customWidth="1"/>
    <col min="234" max="234" width="7.6640625" customWidth="1"/>
    <col min="235" max="237" width="5" customWidth="1"/>
    <col min="238" max="238" width="7.6640625" customWidth="1"/>
    <col min="239" max="243" width="5" customWidth="1"/>
    <col min="244" max="244" width="7.6640625" customWidth="1"/>
    <col min="245" max="247" width="5" customWidth="1"/>
    <col min="248" max="248" width="7.6640625" customWidth="1"/>
    <col min="249" max="249" width="5" customWidth="1"/>
    <col min="250" max="250" width="7.6640625" customWidth="1"/>
    <col min="251" max="252" width="5" customWidth="1"/>
    <col min="253" max="253" width="7.6640625" customWidth="1"/>
    <col min="254" max="255" width="6" customWidth="1"/>
    <col min="256" max="256" width="7.6640625" customWidth="1"/>
  </cols>
  <sheetData>
    <row r="1" spans="1:21" x14ac:dyDescent="0.3">
      <c r="A1" s="19" t="s">
        <v>848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ht="57.6" x14ac:dyDescent="0.3">
      <c r="A2" s="35" t="s">
        <v>452</v>
      </c>
      <c r="B2" s="36" t="s">
        <v>467</v>
      </c>
      <c r="C2" s="36" t="s">
        <v>547</v>
      </c>
      <c r="D2" s="35" t="s">
        <v>468</v>
      </c>
      <c r="E2" s="35" t="s">
        <v>450</v>
      </c>
      <c r="G2" s="20"/>
      <c r="H2" s="20"/>
      <c r="I2" s="20"/>
      <c r="J2" s="20"/>
      <c r="K2" s="20"/>
      <c r="L2" s="20"/>
      <c r="M2" s="20"/>
      <c r="N2" s="20"/>
      <c r="O2" s="47"/>
      <c r="P2" s="47"/>
      <c r="Q2" s="47"/>
      <c r="R2" s="34"/>
      <c r="S2" s="34"/>
      <c r="T2" s="34"/>
      <c r="U2" s="47"/>
    </row>
    <row r="3" spans="1:21" x14ac:dyDescent="0.3">
      <c r="A3" s="22" t="s">
        <v>469</v>
      </c>
      <c r="B3" s="2" t="s">
        <v>472</v>
      </c>
      <c r="C3" s="38">
        <v>38466</v>
      </c>
      <c r="D3" s="39">
        <v>4373497</v>
      </c>
      <c r="E3" s="37">
        <v>879.5</v>
      </c>
      <c r="G3" s="20"/>
      <c r="H3" s="20"/>
      <c r="I3" s="20"/>
      <c r="J3" s="20"/>
      <c r="K3" s="20"/>
      <c r="L3" s="20"/>
      <c r="M3" s="20"/>
      <c r="N3" s="20"/>
      <c r="O3" s="47"/>
      <c r="P3" s="47"/>
      <c r="Q3" s="47"/>
      <c r="R3" s="34"/>
      <c r="S3" s="34"/>
      <c r="T3" s="34"/>
      <c r="U3" s="47"/>
    </row>
    <row r="4" spans="1:21" x14ac:dyDescent="0.3">
      <c r="A4" s="33"/>
      <c r="B4" s="3" t="s">
        <v>473</v>
      </c>
      <c r="C4" s="40">
        <v>11643</v>
      </c>
      <c r="D4" s="23">
        <v>1359484</v>
      </c>
      <c r="E4" s="41">
        <v>856.4</v>
      </c>
      <c r="G4" s="20"/>
      <c r="H4" s="20"/>
      <c r="I4" s="20"/>
      <c r="J4" s="20"/>
      <c r="K4" s="20"/>
      <c r="L4" s="20"/>
      <c r="M4" s="20"/>
      <c r="N4" s="20"/>
      <c r="O4" s="47"/>
      <c r="P4" s="47"/>
      <c r="Q4" s="47"/>
      <c r="R4" s="34"/>
      <c r="S4" s="34"/>
      <c r="T4" s="34"/>
      <c r="U4" s="47"/>
    </row>
    <row r="5" spans="1:21" x14ac:dyDescent="0.3">
      <c r="A5" s="42" t="s">
        <v>454</v>
      </c>
      <c r="B5" s="43"/>
      <c r="C5" s="44">
        <v>50109</v>
      </c>
      <c r="D5" s="45">
        <v>5732981</v>
      </c>
      <c r="E5" s="46">
        <f>C5/D5*100000</f>
        <v>874.04789933893028</v>
      </c>
      <c r="G5" s="20"/>
      <c r="H5" s="20"/>
      <c r="I5" s="20"/>
      <c r="J5" s="20"/>
      <c r="K5" s="20"/>
      <c r="L5" s="20"/>
      <c r="M5" s="20"/>
      <c r="N5" s="20"/>
      <c r="O5" s="47"/>
      <c r="P5" s="47"/>
      <c r="Q5" s="47"/>
      <c r="R5" s="34"/>
      <c r="S5" s="34"/>
      <c r="T5" s="34"/>
      <c r="U5" s="47"/>
    </row>
    <row r="6" spans="1:21" x14ac:dyDescent="0.3">
      <c r="A6" s="22" t="s">
        <v>23</v>
      </c>
      <c r="B6" s="2" t="s">
        <v>95</v>
      </c>
      <c r="C6" s="38">
        <v>24</v>
      </c>
      <c r="D6" s="39">
        <v>2758</v>
      </c>
      <c r="E6" s="37">
        <v>870.2</v>
      </c>
      <c r="G6" s="20"/>
      <c r="H6" s="20"/>
      <c r="I6" s="20"/>
      <c r="J6" s="20"/>
      <c r="K6" s="20"/>
      <c r="L6" s="20"/>
      <c r="M6" s="20"/>
      <c r="N6" s="20"/>
      <c r="O6" s="47"/>
      <c r="P6" s="47"/>
      <c r="Q6" s="47"/>
      <c r="R6" s="34"/>
      <c r="S6" s="34"/>
      <c r="T6" s="34"/>
      <c r="U6" s="47"/>
    </row>
    <row r="7" spans="1:21" x14ac:dyDescent="0.3">
      <c r="A7" s="33"/>
      <c r="B7" s="3" t="s">
        <v>546</v>
      </c>
      <c r="C7" s="40">
        <v>245</v>
      </c>
      <c r="D7" s="23">
        <v>18086</v>
      </c>
      <c r="E7" s="41">
        <v>1354.6</v>
      </c>
      <c r="G7" s="20"/>
      <c r="H7" s="20"/>
      <c r="I7" s="20"/>
      <c r="J7" s="20"/>
      <c r="K7" s="20"/>
      <c r="L7" s="20"/>
      <c r="M7" s="20"/>
      <c r="N7" s="20"/>
      <c r="O7" s="47"/>
      <c r="P7" s="47"/>
      <c r="Q7" s="47"/>
      <c r="R7" s="34"/>
      <c r="S7" s="34"/>
      <c r="T7" s="34"/>
      <c r="U7" s="47"/>
    </row>
    <row r="8" spans="1:21" x14ac:dyDescent="0.3">
      <c r="A8" s="42" t="s">
        <v>474</v>
      </c>
      <c r="B8" s="43"/>
      <c r="C8" s="44">
        <v>269</v>
      </c>
      <c r="D8" s="45">
        <v>20844</v>
      </c>
      <c r="E8" s="46">
        <f>C8/D8*100000</f>
        <v>1290.5392439071195</v>
      </c>
      <c r="G8" s="20"/>
      <c r="H8" s="20"/>
      <c r="I8" s="20"/>
      <c r="J8" s="20"/>
      <c r="K8" s="20"/>
      <c r="L8" s="20"/>
      <c r="M8" s="20"/>
      <c r="N8" s="20"/>
      <c r="O8" s="47"/>
      <c r="P8" s="47"/>
      <c r="Q8" s="47"/>
      <c r="R8" s="34"/>
      <c r="S8" s="34"/>
      <c r="T8" s="34"/>
      <c r="U8" s="47"/>
    </row>
    <row r="9" spans="1:21" x14ac:dyDescent="0.3">
      <c r="A9" s="22" t="s">
        <v>24</v>
      </c>
      <c r="B9" s="2" t="s">
        <v>96</v>
      </c>
      <c r="C9" s="38">
        <v>120</v>
      </c>
      <c r="D9" s="39">
        <v>8135</v>
      </c>
      <c r="E9" s="37">
        <v>1475.1</v>
      </c>
      <c r="G9" s="20"/>
      <c r="H9" s="20"/>
      <c r="I9" s="20"/>
      <c r="J9" s="20"/>
      <c r="K9" s="20"/>
      <c r="L9" s="20"/>
      <c r="M9" s="20"/>
      <c r="N9" s="20"/>
      <c r="O9" s="47"/>
      <c r="P9" s="47"/>
      <c r="Q9" s="47"/>
      <c r="R9" s="34"/>
      <c r="S9" s="34"/>
      <c r="T9" s="34"/>
      <c r="U9" s="47"/>
    </row>
    <row r="10" spans="1:21" x14ac:dyDescent="0.3">
      <c r="A10" s="33"/>
      <c r="B10" s="3" t="s">
        <v>546</v>
      </c>
      <c r="C10" s="40">
        <v>74</v>
      </c>
      <c r="D10" s="23">
        <v>7936</v>
      </c>
      <c r="E10" s="41">
        <v>932.5</v>
      </c>
      <c r="G10" s="20"/>
      <c r="H10" s="20"/>
      <c r="I10" s="20"/>
      <c r="J10" s="20"/>
      <c r="K10" s="20"/>
      <c r="L10" s="20"/>
      <c r="M10" s="20"/>
      <c r="N10" s="20"/>
      <c r="O10" s="47"/>
      <c r="P10" s="47"/>
      <c r="Q10" s="47"/>
      <c r="R10" s="34"/>
      <c r="S10" s="34"/>
      <c r="T10" s="34"/>
      <c r="U10" s="47"/>
    </row>
    <row r="11" spans="1:21" x14ac:dyDescent="0.3">
      <c r="A11" s="42" t="s">
        <v>475</v>
      </c>
      <c r="B11" s="43"/>
      <c r="C11" s="44">
        <v>194</v>
      </c>
      <c r="D11" s="45">
        <v>16071</v>
      </c>
      <c r="E11" s="46">
        <f>C11/D11*100000</f>
        <v>1207.1433015991538</v>
      </c>
      <c r="G11" s="20"/>
      <c r="H11" s="20"/>
      <c r="I11" s="20"/>
      <c r="J11" s="20"/>
      <c r="K11" s="20"/>
      <c r="L11" s="20"/>
      <c r="M11" s="20"/>
      <c r="N11" s="20"/>
      <c r="O11" s="47"/>
      <c r="P11" s="47"/>
      <c r="Q11" s="47"/>
      <c r="R11" s="34"/>
      <c r="S11" s="34"/>
      <c r="T11" s="34"/>
      <c r="U11" s="47"/>
    </row>
    <row r="12" spans="1:21" x14ac:dyDescent="0.3">
      <c r="A12" s="22" t="s">
        <v>25</v>
      </c>
      <c r="B12" s="2" t="s">
        <v>97</v>
      </c>
      <c r="C12" s="38">
        <v>47</v>
      </c>
      <c r="D12" s="39">
        <v>3404</v>
      </c>
      <c r="E12" s="37">
        <v>1380.7</v>
      </c>
      <c r="G12" s="20"/>
      <c r="H12" s="20"/>
      <c r="I12" s="20"/>
      <c r="J12" s="20"/>
      <c r="K12" s="20"/>
      <c r="L12" s="20"/>
      <c r="M12" s="20"/>
      <c r="N12" s="20"/>
      <c r="O12" s="47"/>
      <c r="P12" s="47"/>
      <c r="Q12" s="47"/>
      <c r="R12" s="34"/>
      <c r="S12" s="34"/>
      <c r="T12" s="34"/>
      <c r="U12" s="47"/>
    </row>
    <row r="13" spans="1:21" x14ac:dyDescent="0.3">
      <c r="A13" s="33"/>
      <c r="B13" s="3" t="s">
        <v>98</v>
      </c>
      <c r="C13" s="40">
        <v>136</v>
      </c>
      <c r="D13" s="23">
        <v>8423</v>
      </c>
      <c r="E13" s="41">
        <v>1614.6</v>
      </c>
      <c r="G13" s="20"/>
      <c r="H13" s="20"/>
      <c r="I13" s="20"/>
      <c r="J13" s="20"/>
      <c r="K13" s="20"/>
      <c r="L13" s="20"/>
      <c r="M13" s="20"/>
      <c r="N13" s="20"/>
      <c r="O13" s="47"/>
      <c r="P13" s="47"/>
      <c r="Q13" s="47"/>
      <c r="R13" s="34"/>
      <c r="S13" s="34"/>
      <c r="T13" s="34"/>
      <c r="U13" s="47"/>
    </row>
    <row r="14" spans="1:21" x14ac:dyDescent="0.3">
      <c r="A14" s="33"/>
      <c r="B14" s="3" t="s">
        <v>99</v>
      </c>
      <c r="C14" s="40">
        <v>13</v>
      </c>
      <c r="D14" s="23">
        <v>3083</v>
      </c>
      <c r="E14" s="41">
        <v>421.7</v>
      </c>
      <c r="G14" s="20"/>
      <c r="H14" s="20"/>
      <c r="I14" s="20"/>
      <c r="J14" s="20"/>
      <c r="K14" s="20"/>
      <c r="L14" s="20"/>
      <c r="M14" s="20"/>
      <c r="N14" s="20"/>
      <c r="O14" s="47"/>
      <c r="P14" s="47"/>
      <c r="Q14" s="47"/>
      <c r="R14" s="34"/>
      <c r="S14" s="34"/>
      <c r="T14" s="34"/>
      <c r="U14" s="47"/>
    </row>
    <row r="15" spans="1:21" x14ac:dyDescent="0.3">
      <c r="A15" s="33"/>
      <c r="B15" s="3" t="s">
        <v>100</v>
      </c>
      <c r="C15" s="40">
        <v>16</v>
      </c>
      <c r="D15" s="23">
        <v>2564</v>
      </c>
      <c r="E15" s="41">
        <v>624</v>
      </c>
      <c r="G15" s="20"/>
      <c r="H15" s="20"/>
      <c r="I15" s="20"/>
      <c r="J15" s="20"/>
      <c r="K15" s="20"/>
      <c r="L15" s="20"/>
      <c r="M15" s="20"/>
      <c r="N15" s="20"/>
      <c r="O15" s="47"/>
      <c r="P15" s="47"/>
      <c r="Q15" s="47"/>
      <c r="R15" s="34"/>
      <c r="S15" s="34"/>
      <c r="T15" s="34"/>
      <c r="U15" s="47"/>
    </row>
    <row r="16" spans="1:21" x14ac:dyDescent="0.3">
      <c r="A16" s="33"/>
      <c r="B16" s="3" t="s">
        <v>546</v>
      </c>
      <c r="C16" s="40">
        <v>276</v>
      </c>
      <c r="D16" s="23">
        <v>28546</v>
      </c>
      <c r="E16" s="41">
        <v>966.9</v>
      </c>
      <c r="G16" s="20"/>
      <c r="H16" s="20"/>
      <c r="I16" s="20"/>
      <c r="J16" s="20"/>
      <c r="K16" s="20"/>
      <c r="L16" s="20"/>
      <c r="M16" s="20"/>
      <c r="N16" s="20"/>
      <c r="O16" s="47"/>
      <c r="P16" s="47"/>
      <c r="Q16" s="47"/>
      <c r="R16" s="34"/>
      <c r="S16" s="34"/>
      <c r="T16" s="34"/>
      <c r="U16" s="47"/>
    </row>
    <row r="17" spans="1:21" x14ac:dyDescent="0.3">
      <c r="A17" s="42" t="s">
        <v>476</v>
      </c>
      <c r="B17" s="43"/>
      <c r="C17" s="44">
        <v>488</v>
      </c>
      <c r="D17" s="45">
        <v>46020</v>
      </c>
      <c r="E17" s="46">
        <f>C17/D17*100000</f>
        <v>1060.4085180356367</v>
      </c>
      <c r="G17" s="20"/>
      <c r="H17" s="20"/>
      <c r="I17" s="20"/>
      <c r="J17" s="20"/>
      <c r="K17" s="20"/>
      <c r="L17" s="20"/>
      <c r="M17" s="20"/>
      <c r="N17" s="20"/>
      <c r="O17" s="47"/>
      <c r="P17" s="47"/>
      <c r="Q17" s="47"/>
      <c r="R17" s="34"/>
      <c r="S17" s="34"/>
      <c r="T17" s="34"/>
      <c r="U17" s="47"/>
    </row>
    <row r="18" spans="1:21" x14ac:dyDescent="0.3">
      <c r="A18" s="22" t="s">
        <v>26</v>
      </c>
      <c r="B18" s="2"/>
      <c r="C18" s="38"/>
      <c r="D18" s="39"/>
      <c r="E18" s="37"/>
      <c r="G18" s="20"/>
      <c r="H18" s="20"/>
      <c r="I18" s="20"/>
      <c r="J18" s="20"/>
      <c r="K18" s="20"/>
      <c r="L18" s="20"/>
      <c r="M18" s="20"/>
      <c r="N18" s="20"/>
      <c r="O18" s="47"/>
      <c r="P18" s="47"/>
      <c r="Q18" s="47"/>
      <c r="R18" s="34"/>
      <c r="S18" s="34"/>
      <c r="T18" s="34"/>
      <c r="U18" s="47"/>
    </row>
    <row r="19" spans="1:21" x14ac:dyDescent="0.3">
      <c r="A19" s="42" t="s">
        <v>477</v>
      </c>
      <c r="B19" s="43"/>
      <c r="C19" s="44">
        <v>159</v>
      </c>
      <c r="D19" s="45">
        <v>15059</v>
      </c>
      <c r="E19" s="46">
        <v>1055.8</v>
      </c>
      <c r="G19" s="20"/>
      <c r="H19" s="20"/>
      <c r="I19" s="20"/>
      <c r="J19" s="20"/>
      <c r="K19" s="20"/>
      <c r="L19" s="20"/>
      <c r="M19" s="20"/>
      <c r="N19" s="20"/>
      <c r="O19" s="47"/>
      <c r="P19" s="47"/>
      <c r="Q19" s="47"/>
      <c r="R19" s="34"/>
      <c r="S19" s="34"/>
      <c r="T19" s="34"/>
      <c r="U19" s="47"/>
    </row>
    <row r="20" spans="1:21" x14ac:dyDescent="0.3">
      <c r="A20" s="22" t="s">
        <v>27</v>
      </c>
      <c r="B20" s="2" t="s">
        <v>101</v>
      </c>
      <c r="C20" s="38">
        <v>136</v>
      </c>
      <c r="D20" s="39">
        <v>13795</v>
      </c>
      <c r="E20" s="37">
        <v>985.9</v>
      </c>
      <c r="G20" s="20"/>
      <c r="H20" s="20"/>
      <c r="I20" s="20"/>
      <c r="J20" s="20"/>
      <c r="K20" s="20"/>
      <c r="L20" s="20"/>
      <c r="M20" s="20"/>
      <c r="N20" s="20"/>
      <c r="O20" s="47"/>
      <c r="P20" s="47"/>
      <c r="Q20" s="47"/>
      <c r="R20" s="34"/>
      <c r="S20" s="34"/>
      <c r="T20" s="34"/>
      <c r="U20" s="47"/>
    </row>
    <row r="21" spans="1:21" x14ac:dyDescent="0.3">
      <c r="A21" s="33"/>
      <c r="B21" s="3" t="s">
        <v>102</v>
      </c>
      <c r="C21" s="40">
        <v>136</v>
      </c>
      <c r="D21" s="23">
        <v>16855</v>
      </c>
      <c r="E21" s="41">
        <v>806.9</v>
      </c>
      <c r="G21" s="20"/>
      <c r="H21" s="20"/>
      <c r="I21" s="20"/>
      <c r="J21" s="20"/>
      <c r="K21" s="20"/>
      <c r="L21" s="20"/>
      <c r="M21" s="20"/>
      <c r="N21" s="20"/>
      <c r="O21" s="47"/>
      <c r="P21" s="47"/>
      <c r="Q21" s="47"/>
      <c r="R21" s="34"/>
      <c r="S21" s="34"/>
      <c r="T21" s="34"/>
      <c r="U21" s="47"/>
    </row>
    <row r="22" spans="1:21" x14ac:dyDescent="0.3">
      <c r="A22" s="33"/>
      <c r="B22" s="3" t="s">
        <v>103</v>
      </c>
      <c r="C22" s="40">
        <v>58</v>
      </c>
      <c r="D22" s="23">
        <v>14760</v>
      </c>
      <c r="E22" s="41">
        <v>393</v>
      </c>
      <c r="G22" s="20"/>
      <c r="H22" s="20"/>
      <c r="I22" s="20"/>
      <c r="J22" s="20"/>
      <c r="K22" s="20"/>
      <c r="L22" s="20"/>
      <c r="M22" s="20"/>
      <c r="N22" s="20"/>
      <c r="O22" s="47"/>
      <c r="P22" s="47"/>
      <c r="Q22" s="47"/>
      <c r="R22" s="34"/>
      <c r="S22" s="34"/>
      <c r="T22" s="34"/>
      <c r="U22" s="47"/>
    </row>
    <row r="23" spans="1:21" x14ac:dyDescent="0.3">
      <c r="A23" s="33"/>
      <c r="B23" s="3" t="s">
        <v>104</v>
      </c>
      <c r="C23" s="40">
        <v>215</v>
      </c>
      <c r="D23" s="23">
        <v>24180</v>
      </c>
      <c r="E23" s="41">
        <v>889.2</v>
      </c>
      <c r="G23" s="20"/>
      <c r="H23" s="20"/>
      <c r="I23" s="20"/>
      <c r="J23" s="20"/>
      <c r="K23" s="20"/>
      <c r="L23" s="20"/>
      <c r="M23" s="20"/>
      <c r="N23" s="20"/>
      <c r="O23" s="47"/>
      <c r="P23" s="47"/>
      <c r="Q23" s="47"/>
      <c r="R23" s="34"/>
      <c r="S23" s="34"/>
      <c r="T23" s="34"/>
      <c r="U23" s="47"/>
    </row>
    <row r="24" spans="1:21" x14ac:dyDescent="0.3">
      <c r="A24" s="33"/>
      <c r="B24" s="3" t="s">
        <v>105</v>
      </c>
      <c r="C24" s="40">
        <v>883</v>
      </c>
      <c r="D24" s="23">
        <v>104710</v>
      </c>
      <c r="E24" s="41">
        <v>843.3</v>
      </c>
      <c r="G24" s="20"/>
      <c r="H24" s="20"/>
      <c r="I24" s="20"/>
      <c r="J24" s="20"/>
      <c r="K24" s="20"/>
      <c r="L24" s="20"/>
      <c r="M24" s="20"/>
      <c r="N24" s="20"/>
      <c r="O24" s="47"/>
      <c r="P24" s="47"/>
      <c r="Q24" s="47"/>
      <c r="R24" s="34"/>
      <c r="S24" s="34"/>
      <c r="T24" s="34"/>
      <c r="U24" s="47"/>
    </row>
    <row r="25" spans="1:21" x14ac:dyDescent="0.3">
      <c r="A25" s="33"/>
      <c r="B25" s="3" t="s">
        <v>106</v>
      </c>
      <c r="C25" s="40">
        <v>39</v>
      </c>
      <c r="D25" s="23">
        <v>7610</v>
      </c>
      <c r="E25" s="41">
        <v>512.5</v>
      </c>
      <c r="G25" s="20"/>
      <c r="H25" s="20"/>
      <c r="I25" s="20"/>
      <c r="J25" s="20"/>
      <c r="K25" s="20"/>
      <c r="L25" s="20"/>
      <c r="M25" s="20"/>
      <c r="N25" s="20"/>
      <c r="O25" s="47"/>
      <c r="P25" s="47"/>
      <c r="Q25" s="47"/>
      <c r="R25" s="34"/>
      <c r="S25" s="34"/>
      <c r="T25" s="34"/>
      <c r="U25" s="47"/>
    </row>
    <row r="26" spans="1:21" x14ac:dyDescent="0.3">
      <c r="A26" s="33"/>
      <c r="B26" s="3" t="s">
        <v>107</v>
      </c>
      <c r="C26" s="40">
        <v>101</v>
      </c>
      <c r="D26" s="23">
        <v>18703</v>
      </c>
      <c r="E26" s="41">
        <v>540</v>
      </c>
      <c r="G26" s="20"/>
      <c r="H26" s="20"/>
      <c r="I26" s="20"/>
      <c r="J26" s="20"/>
      <c r="K26" s="20"/>
      <c r="L26" s="20"/>
      <c r="M26" s="20"/>
      <c r="N26" s="20"/>
      <c r="O26" s="47"/>
      <c r="P26" s="47"/>
      <c r="Q26" s="47"/>
      <c r="R26" s="34"/>
      <c r="S26" s="34"/>
      <c r="T26" s="34"/>
      <c r="U26" s="47"/>
    </row>
    <row r="27" spans="1:21" x14ac:dyDescent="0.3">
      <c r="A27" s="33"/>
      <c r="B27" s="3" t="s">
        <v>108</v>
      </c>
      <c r="C27" s="40">
        <v>18</v>
      </c>
      <c r="D27" s="23">
        <v>4634</v>
      </c>
      <c r="E27" s="41">
        <v>388.4</v>
      </c>
      <c r="G27" s="20"/>
      <c r="H27" s="20"/>
      <c r="I27" s="20"/>
      <c r="J27" s="20"/>
      <c r="K27" s="20"/>
      <c r="L27" s="20"/>
      <c r="M27" s="20"/>
      <c r="N27" s="20"/>
      <c r="O27" s="47"/>
      <c r="P27" s="47"/>
      <c r="Q27" s="47"/>
      <c r="R27" s="34"/>
      <c r="S27" s="34"/>
      <c r="T27" s="34"/>
      <c r="U27" s="47"/>
    </row>
    <row r="28" spans="1:21" x14ac:dyDescent="0.3">
      <c r="A28" s="33"/>
      <c r="B28" s="3" t="s">
        <v>109</v>
      </c>
      <c r="C28" s="40">
        <v>52</v>
      </c>
      <c r="D28" s="23">
        <v>7337</v>
      </c>
      <c r="E28" s="41">
        <v>708.7</v>
      </c>
      <c r="G28" s="20"/>
      <c r="H28" s="20"/>
      <c r="I28" s="20"/>
      <c r="J28" s="20"/>
      <c r="K28" s="20"/>
      <c r="L28" s="20"/>
      <c r="M28" s="20"/>
      <c r="N28" s="20"/>
      <c r="O28" s="47"/>
      <c r="P28" s="47"/>
      <c r="Q28" s="47"/>
      <c r="R28" s="34"/>
      <c r="S28" s="34"/>
      <c r="T28" s="34"/>
      <c r="U28" s="47"/>
    </row>
    <row r="29" spans="1:21" x14ac:dyDescent="0.3">
      <c r="A29" s="33"/>
      <c r="B29" s="3" t="s">
        <v>110</v>
      </c>
      <c r="C29" s="40">
        <v>15</v>
      </c>
      <c r="D29" s="23">
        <v>2634</v>
      </c>
      <c r="E29" s="41">
        <v>569.5</v>
      </c>
      <c r="G29" s="20"/>
      <c r="H29" s="20"/>
      <c r="I29" s="20"/>
      <c r="J29" s="20"/>
      <c r="K29" s="20"/>
      <c r="L29" s="20"/>
      <c r="M29" s="20"/>
      <c r="N29" s="20"/>
      <c r="O29" s="47"/>
      <c r="P29" s="47"/>
      <c r="Q29" s="47"/>
      <c r="R29" s="34"/>
      <c r="S29" s="34"/>
      <c r="T29" s="34"/>
      <c r="U29" s="47"/>
    </row>
    <row r="30" spans="1:21" x14ac:dyDescent="0.3">
      <c r="A30" s="33"/>
      <c r="B30" s="3" t="s">
        <v>111</v>
      </c>
      <c r="C30" s="40">
        <v>27</v>
      </c>
      <c r="D30" s="23">
        <v>3282</v>
      </c>
      <c r="E30" s="41">
        <v>822.7</v>
      </c>
      <c r="G30" s="20"/>
      <c r="H30" s="20"/>
      <c r="I30" s="20"/>
      <c r="J30" s="20"/>
      <c r="K30" s="20"/>
      <c r="L30" s="20"/>
      <c r="M30" s="20"/>
      <c r="N30" s="20"/>
      <c r="O30" s="47"/>
      <c r="P30" s="47"/>
      <c r="Q30" s="47"/>
      <c r="R30" s="34"/>
      <c r="S30" s="34"/>
      <c r="T30" s="34"/>
      <c r="U30" s="47"/>
    </row>
    <row r="31" spans="1:21" x14ac:dyDescent="0.3">
      <c r="A31" s="33"/>
      <c r="B31" s="3" t="s">
        <v>112</v>
      </c>
      <c r="C31" s="40">
        <v>21</v>
      </c>
      <c r="D31" s="23">
        <v>3575</v>
      </c>
      <c r="E31" s="41">
        <v>587.4</v>
      </c>
      <c r="G31" s="20"/>
      <c r="H31" s="20"/>
      <c r="I31" s="20"/>
      <c r="J31" s="20"/>
      <c r="K31" s="20"/>
      <c r="L31" s="20"/>
      <c r="M31" s="20"/>
      <c r="N31" s="20"/>
      <c r="O31" s="47"/>
      <c r="P31" s="47"/>
      <c r="Q31" s="47"/>
      <c r="R31" s="34"/>
      <c r="S31" s="34"/>
      <c r="T31" s="34"/>
      <c r="U31" s="47"/>
    </row>
    <row r="32" spans="1:21" x14ac:dyDescent="0.3">
      <c r="A32" s="33"/>
      <c r="B32" s="3" t="s">
        <v>113</v>
      </c>
      <c r="C32" s="40">
        <v>40</v>
      </c>
      <c r="D32" s="23">
        <v>11593</v>
      </c>
      <c r="E32" s="41">
        <v>345</v>
      </c>
      <c r="G32" s="20"/>
      <c r="H32" s="20"/>
      <c r="I32" s="20"/>
      <c r="J32" s="20"/>
      <c r="K32" s="20"/>
      <c r="L32" s="20"/>
      <c r="M32" s="20"/>
      <c r="N32" s="20"/>
      <c r="O32" s="47"/>
      <c r="P32" s="47"/>
      <c r="Q32" s="47"/>
      <c r="R32" s="34"/>
      <c r="S32" s="34"/>
      <c r="T32" s="34"/>
      <c r="U32" s="47"/>
    </row>
    <row r="33" spans="1:21" x14ac:dyDescent="0.3">
      <c r="A33" s="33"/>
      <c r="B33" s="3" t="s">
        <v>114</v>
      </c>
      <c r="C33" s="40">
        <v>9</v>
      </c>
      <c r="D33" s="23">
        <v>2690</v>
      </c>
      <c r="E33" s="41">
        <v>334.6</v>
      </c>
      <c r="G33" s="20"/>
      <c r="H33" s="20"/>
      <c r="I33" s="20"/>
      <c r="J33" s="20"/>
      <c r="K33" s="20"/>
      <c r="L33" s="20"/>
      <c r="M33" s="20"/>
      <c r="N33" s="20"/>
      <c r="O33" s="47"/>
      <c r="P33" s="47"/>
      <c r="Q33" s="47"/>
      <c r="R33" s="34"/>
      <c r="S33" s="34"/>
      <c r="T33" s="34"/>
      <c r="U33" s="47"/>
    </row>
    <row r="34" spans="1:21" x14ac:dyDescent="0.3">
      <c r="A34" s="33"/>
      <c r="B34" s="3" t="s">
        <v>546</v>
      </c>
      <c r="C34" s="40">
        <v>112</v>
      </c>
      <c r="D34" s="23">
        <v>16798</v>
      </c>
      <c r="E34" s="41">
        <v>666.7</v>
      </c>
      <c r="G34" s="20"/>
      <c r="H34" s="20"/>
      <c r="I34" s="20"/>
      <c r="J34" s="20"/>
      <c r="K34" s="20"/>
      <c r="L34" s="20"/>
      <c r="M34" s="20"/>
      <c r="N34" s="20"/>
      <c r="O34" s="47"/>
      <c r="P34" s="47"/>
      <c r="Q34" s="47"/>
      <c r="R34" s="34"/>
      <c r="S34" s="34"/>
      <c r="T34" s="34"/>
      <c r="U34" s="47"/>
    </row>
    <row r="35" spans="1:21" x14ac:dyDescent="0.3">
      <c r="A35" s="42" t="s">
        <v>478</v>
      </c>
      <c r="B35" s="43"/>
      <c r="C35" s="44">
        <v>1862</v>
      </c>
      <c r="D35" s="45">
        <v>253156</v>
      </c>
      <c r="E35" s="46">
        <f>C35/D35*100000</f>
        <v>735.51486040228156</v>
      </c>
      <c r="G35" s="20"/>
      <c r="H35" s="20"/>
      <c r="I35" s="20"/>
      <c r="J35" s="20"/>
      <c r="K35" s="20"/>
      <c r="L35" s="20"/>
      <c r="M35" s="20"/>
      <c r="N35" s="20"/>
      <c r="O35" s="47"/>
      <c r="P35" s="47"/>
      <c r="Q35" s="47"/>
      <c r="R35" s="34"/>
      <c r="S35" s="34"/>
      <c r="T35" s="34"/>
      <c r="U35" s="47"/>
    </row>
    <row r="36" spans="1:21" x14ac:dyDescent="0.3">
      <c r="A36" s="22" t="s">
        <v>28</v>
      </c>
      <c r="B36" s="2" t="s">
        <v>115</v>
      </c>
      <c r="C36" s="38">
        <v>54</v>
      </c>
      <c r="D36" s="39">
        <v>2773</v>
      </c>
      <c r="E36" s="37">
        <v>1947.3</v>
      </c>
      <c r="G36" s="20"/>
      <c r="H36" s="20"/>
      <c r="I36" s="20"/>
      <c r="J36" s="20"/>
      <c r="K36" s="20"/>
      <c r="L36" s="20"/>
      <c r="M36" s="20"/>
      <c r="N36" s="20"/>
      <c r="O36" s="47"/>
      <c r="P36" s="47"/>
      <c r="Q36" s="47"/>
      <c r="R36" s="34"/>
      <c r="S36" s="34"/>
      <c r="T36" s="34"/>
      <c r="U36" s="47"/>
    </row>
    <row r="37" spans="1:21" x14ac:dyDescent="0.3">
      <c r="A37" s="33"/>
      <c r="B37" s="3" t="s">
        <v>546</v>
      </c>
      <c r="C37" s="40">
        <v>71</v>
      </c>
      <c r="D37" s="23">
        <v>10821</v>
      </c>
      <c r="E37" s="41">
        <v>656.1</v>
      </c>
      <c r="G37" s="20"/>
      <c r="H37" s="20"/>
      <c r="I37" s="20"/>
      <c r="J37" s="20"/>
      <c r="K37" s="20"/>
      <c r="L37" s="20"/>
      <c r="M37" s="20"/>
      <c r="N37" s="20"/>
      <c r="O37" s="47"/>
      <c r="P37" s="47"/>
      <c r="Q37" s="47"/>
      <c r="R37" s="34"/>
      <c r="S37" s="34"/>
      <c r="T37" s="34"/>
      <c r="U37" s="47"/>
    </row>
    <row r="38" spans="1:21" x14ac:dyDescent="0.3">
      <c r="A38" s="42" t="s">
        <v>479</v>
      </c>
      <c r="B38" s="43"/>
      <c r="C38" s="44">
        <v>125</v>
      </c>
      <c r="D38" s="45">
        <v>13594</v>
      </c>
      <c r="E38" s="46">
        <f>C38/D38*100000</f>
        <v>919.52331911137264</v>
      </c>
      <c r="G38" s="20"/>
      <c r="H38" s="20"/>
      <c r="I38" s="20"/>
      <c r="J38" s="20"/>
      <c r="K38" s="20"/>
      <c r="L38" s="20"/>
      <c r="M38" s="20"/>
      <c r="N38" s="20"/>
      <c r="O38" s="47"/>
      <c r="P38" s="47"/>
      <c r="Q38" s="47"/>
      <c r="R38" s="34"/>
      <c r="S38" s="34"/>
      <c r="T38" s="34"/>
      <c r="U38" s="47"/>
    </row>
    <row r="39" spans="1:21" x14ac:dyDescent="0.3">
      <c r="A39" s="22" t="s">
        <v>29</v>
      </c>
      <c r="B39" s="2"/>
      <c r="C39" s="38"/>
      <c r="D39" s="39"/>
      <c r="E39" s="37"/>
      <c r="G39" s="20"/>
      <c r="H39" s="20"/>
      <c r="I39" s="20"/>
      <c r="J39" s="20"/>
      <c r="K39" s="20"/>
      <c r="L39" s="20"/>
      <c r="M39" s="20"/>
      <c r="N39" s="20"/>
      <c r="O39" s="47"/>
      <c r="P39" s="47"/>
      <c r="Q39" s="47"/>
      <c r="R39" s="34"/>
      <c r="S39" s="34"/>
      <c r="T39" s="34"/>
      <c r="U39" s="47"/>
    </row>
    <row r="40" spans="1:21" x14ac:dyDescent="0.3">
      <c r="A40" s="42" t="s">
        <v>480</v>
      </c>
      <c r="B40" s="43"/>
      <c r="C40" s="44">
        <v>189</v>
      </c>
      <c r="D40" s="45">
        <v>15462</v>
      </c>
      <c r="E40" s="46">
        <f>C40/D40*100000</f>
        <v>1222.3515715948779</v>
      </c>
      <c r="G40" s="21"/>
      <c r="H40" s="48"/>
      <c r="I40" s="20"/>
      <c r="J40" s="20"/>
      <c r="K40" s="20"/>
      <c r="L40" s="20"/>
      <c r="M40" s="20"/>
      <c r="N40" s="20"/>
      <c r="O40" s="47"/>
      <c r="P40" s="47"/>
      <c r="Q40" s="47"/>
      <c r="R40" s="34"/>
      <c r="S40" s="34"/>
      <c r="T40" s="34"/>
      <c r="U40" s="47"/>
    </row>
    <row r="41" spans="1:21" x14ac:dyDescent="0.3">
      <c r="A41" s="22" t="s">
        <v>30</v>
      </c>
      <c r="B41" s="2" t="s">
        <v>116</v>
      </c>
      <c r="C41" s="38">
        <v>51</v>
      </c>
      <c r="D41" s="39">
        <v>11195</v>
      </c>
      <c r="E41" s="37">
        <v>455.6</v>
      </c>
      <c r="H41" s="47"/>
      <c r="I41" s="20"/>
      <c r="J41" s="20"/>
      <c r="K41" s="20"/>
      <c r="L41" s="20"/>
      <c r="M41" s="20"/>
      <c r="N41" s="20"/>
      <c r="O41" s="47"/>
      <c r="P41" s="47"/>
      <c r="Q41" s="47"/>
      <c r="R41" s="34"/>
      <c r="S41" s="34"/>
      <c r="T41" s="34"/>
      <c r="U41" s="47"/>
    </row>
    <row r="42" spans="1:21" x14ac:dyDescent="0.3">
      <c r="A42" s="33"/>
      <c r="B42" s="3" t="s">
        <v>117</v>
      </c>
      <c r="C42" s="40">
        <v>42</v>
      </c>
      <c r="D42" s="23">
        <v>3191</v>
      </c>
      <c r="E42" s="41">
        <v>1316.2</v>
      </c>
      <c r="H42" s="47"/>
      <c r="I42" s="20"/>
      <c r="J42" s="20"/>
      <c r="K42" s="20"/>
      <c r="L42" s="20"/>
      <c r="M42" s="20"/>
      <c r="N42" s="20"/>
      <c r="O42" s="47"/>
      <c r="P42" s="47"/>
      <c r="Q42" s="47"/>
      <c r="R42" s="34"/>
      <c r="S42" s="34"/>
      <c r="T42" s="34"/>
      <c r="U42" s="47"/>
    </row>
    <row r="43" spans="1:21" x14ac:dyDescent="0.3">
      <c r="A43" s="33"/>
      <c r="B43" s="3" t="s">
        <v>118</v>
      </c>
      <c r="C43" s="40">
        <v>61</v>
      </c>
      <c r="D43" s="23">
        <v>3927</v>
      </c>
      <c r="E43" s="41">
        <v>1553.3</v>
      </c>
      <c r="H43" s="47"/>
      <c r="I43" s="20"/>
      <c r="J43" s="20"/>
      <c r="K43" s="20"/>
      <c r="L43" s="20"/>
      <c r="M43" s="20"/>
      <c r="N43" s="20"/>
      <c r="O43" s="47"/>
      <c r="P43" s="47"/>
      <c r="Q43" s="47"/>
      <c r="R43" s="34"/>
      <c r="S43" s="34"/>
      <c r="T43" s="34"/>
      <c r="U43" s="47"/>
    </row>
    <row r="44" spans="1:21" x14ac:dyDescent="0.3">
      <c r="A44" s="33"/>
      <c r="B44" s="3" t="s">
        <v>119</v>
      </c>
      <c r="C44" s="40">
        <v>19</v>
      </c>
      <c r="D44" s="23">
        <v>9844</v>
      </c>
      <c r="E44" s="41">
        <v>193</v>
      </c>
      <c r="H44" s="47"/>
      <c r="I44" s="20"/>
      <c r="J44" s="20"/>
      <c r="K44" s="20"/>
      <c r="L44" s="20"/>
      <c r="M44" s="20"/>
      <c r="N44" s="20"/>
      <c r="O44" s="47"/>
      <c r="P44" s="47"/>
      <c r="Q44" s="47"/>
      <c r="R44" s="34"/>
      <c r="S44" s="34"/>
      <c r="T44" s="34"/>
      <c r="U44" s="47"/>
    </row>
    <row r="45" spans="1:21" x14ac:dyDescent="0.3">
      <c r="A45" s="33"/>
      <c r="B45" s="3" t="s">
        <v>120</v>
      </c>
      <c r="C45" s="40">
        <v>57</v>
      </c>
      <c r="D45" s="23">
        <v>3188</v>
      </c>
      <c r="E45" s="41">
        <v>1788</v>
      </c>
      <c r="H45" s="47"/>
      <c r="I45" s="20"/>
      <c r="J45" s="20"/>
      <c r="K45" s="20"/>
      <c r="L45" s="20"/>
      <c r="M45" s="20"/>
      <c r="N45" s="20"/>
      <c r="O45" s="47"/>
      <c r="P45" s="47"/>
      <c r="Q45" s="47"/>
      <c r="R45" s="34"/>
      <c r="S45" s="34"/>
      <c r="T45" s="34"/>
      <c r="U45" s="47"/>
    </row>
    <row r="46" spans="1:21" x14ac:dyDescent="0.3">
      <c r="A46" s="33"/>
      <c r="B46" s="3" t="s">
        <v>121</v>
      </c>
      <c r="C46" s="40">
        <v>4</v>
      </c>
      <c r="D46" s="23">
        <v>2818</v>
      </c>
      <c r="E46" s="41">
        <v>141.9</v>
      </c>
      <c r="H46" s="47"/>
      <c r="I46" s="20"/>
      <c r="J46" s="20"/>
      <c r="K46" s="20"/>
      <c r="L46" s="20"/>
      <c r="M46" s="20"/>
      <c r="N46" s="20"/>
      <c r="O46" s="47"/>
      <c r="P46" s="47"/>
      <c r="Q46" s="47"/>
      <c r="R46" s="34"/>
      <c r="S46" s="34"/>
      <c r="T46" s="34"/>
      <c r="U46" s="47"/>
    </row>
    <row r="47" spans="1:21" x14ac:dyDescent="0.3">
      <c r="A47" s="33"/>
      <c r="B47" s="3" t="s">
        <v>546</v>
      </c>
      <c r="C47" s="40">
        <v>100</v>
      </c>
      <c r="D47" s="23">
        <v>15552</v>
      </c>
      <c r="E47" s="41">
        <v>643</v>
      </c>
      <c r="H47" s="47"/>
      <c r="I47" s="20"/>
      <c r="J47" s="20"/>
      <c r="K47" s="20"/>
      <c r="L47" s="20"/>
      <c r="M47" s="20"/>
      <c r="N47" s="20"/>
      <c r="O47" s="47"/>
      <c r="P47" s="47"/>
      <c r="Q47" s="47"/>
      <c r="R47" s="34"/>
      <c r="S47" s="34"/>
      <c r="T47" s="34"/>
      <c r="U47" s="47"/>
    </row>
    <row r="48" spans="1:21" x14ac:dyDescent="0.3">
      <c r="A48" s="42" t="s">
        <v>481</v>
      </c>
      <c r="B48" s="43"/>
      <c r="C48" s="44">
        <v>334</v>
      </c>
      <c r="D48" s="45">
        <v>49715</v>
      </c>
      <c r="E48" s="46">
        <f>C48/D48*100000</f>
        <v>671.82942773810714</v>
      </c>
      <c r="H48" s="47"/>
      <c r="I48" s="20"/>
      <c r="J48" s="20"/>
      <c r="K48" s="20"/>
      <c r="L48" s="20"/>
      <c r="M48" s="20"/>
      <c r="N48" s="20"/>
      <c r="O48" s="47"/>
      <c r="P48" s="47"/>
      <c r="Q48" s="47"/>
      <c r="R48" s="34"/>
      <c r="S48" s="34"/>
      <c r="T48" s="34"/>
      <c r="U48" s="47"/>
    </row>
    <row r="49" spans="1:21" x14ac:dyDescent="0.3">
      <c r="A49" s="22" t="s">
        <v>31</v>
      </c>
      <c r="B49" s="2" t="s">
        <v>122</v>
      </c>
      <c r="C49" s="38">
        <v>54</v>
      </c>
      <c r="D49" s="39">
        <v>3550</v>
      </c>
      <c r="E49" s="37">
        <v>1521.1</v>
      </c>
      <c r="H49" s="47"/>
      <c r="I49" s="20"/>
      <c r="J49" s="20"/>
      <c r="K49" s="20"/>
      <c r="L49" s="20"/>
      <c r="M49" s="20"/>
      <c r="N49" s="20"/>
      <c r="O49" s="47"/>
      <c r="P49" s="47"/>
      <c r="Q49" s="47"/>
      <c r="R49" s="34"/>
      <c r="S49" s="34"/>
      <c r="T49" s="34"/>
      <c r="U49" s="47"/>
    </row>
    <row r="50" spans="1:21" x14ac:dyDescent="0.3">
      <c r="A50" s="33"/>
      <c r="B50" s="3" t="s">
        <v>123</v>
      </c>
      <c r="C50" s="40">
        <v>220</v>
      </c>
      <c r="D50" s="23">
        <v>13685</v>
      </c>
      <c r="E50" s="41">
        <v>1607.6</v>
      </c>
      <c r="H50" s="47"/>
      <c r="I50" s="20"/>
      <c r="J50" s="20"/>
      <c r="K50" s="20"/>
      <c r="L50" s="20"/>
      <c r="M50" s="20"/>
      <c r="N50" s="20"/>
      <c r="O50" s="47"/>
      <c r="P50" s="47"/>
      <c r="Q50" s="47"/>
      <c r="R50" s="34"/>
      <c r="S50" s="34"/>
      <c r="T50" s="34"/>
      <c r="U50" s="47"/>
    </row>
    <row r="51" spans="1:21" x14ac:dyDescent="0.3">
      <c r="A51" s="33"/>
      <c r="B51" s="3" t="s">
        <v>124</v>
      </c>
      <c r="C51" s="40">
        <v>23</v>
      </c>
      <c r="D51" s="23">
        <v>3101</v>
      </c>
      <c r="E51" s="41">
        <v>741.7</v>
      </c>
      <c r="H51" s="47"/>
      <c r="I51" s="20"/>
      <c r="J51" s="20"/>
      <c r="K51" s="20"/>
      <c r="L51" s="20"/>
      <c r="M51" s="20"/>
      <c r="N51" s="20"/>
      <c r="O51" s="47"/>
      <c r="P51" s="47"/>
      <c r="Q51" s="47"/>
      <c r="R51" s="34"/>
      <c r="S51" s="34"/>
      <c r="T51" s="34"/>
      <c r="U51" s="47"/>
    </row>
    <row r="52" spans="1:21" x14ac:dyDescent="0.3">
      <c r="A52" s="33"/>
      <c r="B52" s="3" t="s">
        <v>125</v>
      </c>
      <c r="C52" s="40">
        <v>27</v>
      </c>
      <c r="D52" s="23">
        <v>5850</v>
      </c>
      <c r="E52" s="41">
        <v>461.5</v>
      </c>
      <c r="H52" s="47"/>
      <c r="I52" s="20"/>
      <c r="J52" s="20"/>
      <c r="K52" s="20"/>
      <c r="L52" s="20"/>
      <c r="M52" s="20"/>
      <c r="N52" s="20"/>
      <c r="O52" s="47"/>
      <c r="P52" s="47"/>
      <c r="Q52" s="47"/>
      <c r="R52" s="34"/>
      <c r="S52" s="34"/>
      <c r="T52" s="34"/>
      <c r="U52" s="47"/>
    </row>
    <row r="53" spans="1:21" x14ac:dyDescent="0.3">
      <c r="A53" s="33"/>
      <c r="B53" s="3" t="s">
        <v>126</v>
      </c>
      <c r="C53" s="40">
        <v>53</v>
      </c>
      <c r="D53" s="23">
        <v>6763</v>
      </c>
      <c r="E53" s="41">
        <v>783.7</v>
      </c>
      <c r="H53" s="47"/>
      <c r="I53" s="20"/>
      <c r="J53" s="20"/>
      <c r="K53" s="20"/>
      <c r="L53" s="20"/>
      <c r="M53" s="20"/>
      <c r="N53" s="20"/>
      <c r="O53" s="47"/>
      <c r="P53" s="47"/>
      <c r="Q53" s="47"/>
      <c r="R53" s="34"/>
      <c r="S53" s="34"/>
      <c r="T53" s="34"/>
      <c r="U53" s="47"/>
    </row>
    <row r="54" spans="1:21" x14ac:dyDescent="0.3">
      <c r="A54" s="33"/>
      <c r="B54" s="3" t="s">
        <v>127</v>
      </c>
      <c r="C54" s="40">
        <v>31</v>
      </c>
      <c r="D54" s="23">
        <v>3593</v>
      </c>
      <c r="E54" s="41">
        <v>862.8</v>
      </c>
      <c r="H54" s="47"/>
      <c r="I54" s="20"/>
      <c r="J54" s="20"/>
      <c r="K54" s="20"/>
      <c r="L54" s="20"/>
      <c r="M54" s="20"/>
      <c r="N54" s="20"/>
      <c r="O54" s="47"/>
      <c r="P54" s="47"/>
      <c r="Q54" s="47"/>
      <c r="R54" s="34"/>
      <c r="S54" s="34"/>
      <c r="T54" s="34"/>
      <c r="U54" s="47"/>
    </row>
    <row r="55" spans="1:21" x14ac:dyDescent="0.3">
      <c r="A55" s="33"/>
      <c r="B55" s="3" t="s">
        <v>128</v>
      </c>
      <c r="C55" s="40">
        <v>12</v>
      </c>
      <c r="D55" s="23">
        <v>2737</v>
      </c>
      <c r="E55" s="41">
        <v>438.4</v>
      </c>
      <c r="H55" s="47"/>
      <c r="I55" s="20"/>
      <c r="J55" s="20"/>
      <c r="K55" s="20"/>
      <c r="L55" s="20"/>
      <c r="M55" s="20"/>
      <c r="N55" s="20"/>
      <c r="O55" s="47"/>
      <c r="P55" s="47"/>
      <c r="Q55" s="47"/>
      <c r="R55" s="34"/>
      <c r="S55" s="34"/>
      <c r="T55" s="34"/>
      <c r="U55" s="47"/>
    </row>
    <row r="56" spans="1:21" x14ac:dyDescent="0.3">
      <c r="A56" s="33"/>
      <c r="B56" s="3" t="s">
        <v>546</v>
      </c>
      <c r="C56" s="40">
        <v>183</v>
      </c>
      <c r="D56" s="23">
        <v>23759</v>
      </c>
      <c r="E56" s="41">
        <v>770.2</v>
      </c>
      <c r="H56" s="47"/>
      <c r="I56" s="20"/>
      <c r="J56" s="20"/>
      <c r="K56" s="20"/>
      <c r="L56" s="20"/>
      <c r="M56" s="20"/>
      <c r="N56" s="20"/>
      <c r="O56" s="47"/>
      <c r="P56" s="47"/>
      <c r="Q56" s="47"/>
      <c r="R56" s="34"/>
      <c r="S56" s="34"/>
      <c r="T56" s="34"/>
      <c r="U56" s="47"/>
    </row>
    <row r="57" spans="1:21" x14ac:dyDescent="0.3">
      <c r="A57" s="42" t="s">
        <v>482</v>
      </c>
      <c r="B57" s="43"/>
      <c r="C57" s="44">
        <v>603</v>
      </c>
      <c r="D57" s="45">
        <v>63038</v>
      </c>
      <c r="E57" s="46">
        <f>C57/D57*100000</f>
        <v>956.56588089723664</v>
      </c>
      <c r="H57" s="47"/>
      <c r="I57" s="20"/>
      <c r="J57" s="20"/>
      <c r="K57" s="20"/>
      <c r="L57" s="20"/>
      <c r="M57" s="20"/>
      <c r="N57" s="20"/>
      <c r="O57" s="47"/>
      <c r="P57" s="47"/>
      <c r="Q57" s="47"/>
      <c r="R57" s="34"/>
      <c r="S57" s="34"/>
      <c r="T57" s="34"/>
      <c r="U57" s="47"/>
    </row>
    <row r="58" spans="1:21" x14ac:dyDescent="0.3">
      <c r="A58" s="22" t="s">
        <v>32</v>
      </c>
      <c r="B58" s="2"/>
      <c r="C58" s="38"/>
      <c r="D58" s="39"/>
      <c r="E58" s="37"/>
      <c r="H58" s="47"/>
      <c r="I58" s="20"/>
      <c r="J58" s="20"/>
      <c r="K58" s="20"/>
      <c r="L58" s="20"/>
      <c r="M58" s="20"/>
      <c r="N58" s="20"/>
      <c r="O58" s="47"/>
      <c r="P58" s="47"/>
      <c r="Q58" s="47"/>
      <c r="R58" s="34"/>
      <c r="S58" s="34"/>
      <c r="T58" s="34"/>
      <c r="U58" s="47"/>
    </row>
    <row r="59" spans="1:21" x14ac:dyDescent="0.3">
      <c r="A59" s="42" t="s">
        <v>483</v>
      </c>
      <c r="B59" s="43"/>
      <c r="C59" s="44">
        <v>320</v>
      </c>
      <c r="D59" s="45">
        <v>34697</v>
      </c>
      <c r="E59" s="46">
        <v>922.3</v>
      </c>
      <c r="H59" s="47"/>
      <c r="I59" s="20"/>
      <c r="J59" s="20"/>
      <c r="K59" s="20"/>
      <c r="L59" s="20"/>
      <c r="M59" s="20"/>
      <c r="N59" s="20"/>
      <c r="O59" s="47"/>
      <c r="P59" s="47"/>
      <c r="Q59" s="47"/>
      <c r="R59" s="34"/>
      <c r="S59" s="34"/>
      <c r="T59" s="34"/>
      <c r="U59" s="47"/>
    </row>
    <row r="60" spans="1:21" x14ac:dyDescent="0.3">
      <c r="A60" s="22" t="s">
        <v>33</v>
      </c>
      <c r="B60" s="2" t="s">
        <v>129</v>
      </c>
      <c r="C60" s="38">
        <v>61</v>
      </c>
      <c r="D60" s="39">
        <v>5021</v>
      </c>
      <c r="E60" s="37">
        <v>1214.9000000000001</v>
      </c>
      <c r="H60" s="47"/>
      <c r="I60" s="20"/>
      <c r="J60" s="20"/>
      <c r="K60" s="20"/>
      <c r="L60" s="20"/>
      <c r="M60" s="20"/>
      <c r="N60" s="20"/>
      <c r="O60" s="47"/>
      <c r="P60" s="47"/>
      <c r="Q60" s="47"/>
      <c r="R60" s="34"/>
      <c r="S60" s="34"/>
      <c r="T60" s="34"/>
      <c r="U60" s="47"/>
    </row>
    <row r="61" spans="1:21" x14ac:dyDescent="0.3">
      <c r="A61" s="33"/>
      <c r="B61" s="3" t="s">
        <v>130</v>
      </c>
      <c r="C61" s="40">
        <v>39</v>
      </c>
      <c r="D61" s="23">
        <v>3062</v>
      </c>
      <c r="E61" s="41">
        <v>1273.7</v>
      </c>
      <c r="H61" s="47"/>
      <c r="I61" s="20"/>
      <c r="J61" s="20"/>
      <c r="K61" s="20"/>
      <c r="L61" s="20"/>
      <c r="M61" s="20"/>
      <c r="N61" s="20"/>
      <c r="O61" s="47"/>
      <c r="P61" s="47"/>
      <c r="Q61" s="47"/>
      <c r="R61" s="34"/>
      <c r="S61" s="34"/>
      <c r="T61" s="34"/>
      <c r="U61" s="47"/>
    </row>
    <row r="62" spans="1:21" x14ac:dyDescent="0.3">
      <c r="A62" s="33"/>
      <c r="B62" s="3" t="s">
        <v>131</v>
      </c>
      <c r="C62" s="40">
        <v>20</v>
      </c>
      <c r="D62" s="23">
        <v>3292</v>
      </c>
      <c r="E62" s="41">
        <v>607.5</v>
      </c>
      <c r="H62" s="47"/>
      <c r="I62" s="20"/>
      <c r="J62" s="20"/>
      <c r="K62" s="20"/>
      <c r="L62" s="20"/>
      <c r="M62" s="20"/>
      <c r="N62" s="20"/>
      <c r="O62" s="47"/>
      <c r="P62" s="47"/>
      <c r="Q62" s="47"/>
      <c r="R62" s="34"/>
      <c r="S62" s="34"/>
      <c r="T62" s="34"/>
      <c r="U62" s="47"/>
    </row>
    <row r="63" spans="1:21" x14ac:dyDescent="0.3">
      <c r="A63" s="33"/>
      <c r="B63" s="3" t="s">
        <v>132</v>
      </c>
      <c r="C63" s="40">
        <v>18</v>
      </c>
      <c r="D63" s="23">
        <v>2706</v>
      </c>
      <c r="E63" s="41">
        <v>665.2</v>
      </c>
      <c r="H63" s="47"/>
      <c r="I63" s="20"/>
      <c r="J63" s="20"/>
      <c r="K63" s="20"/>
      <c r="L63" s="20"/>
      <c r="M63" s="20"/>
      <c r="N63" s="20"/>
      <c r="O63" s="47"/>
      <c r="P63" s="47"/>
      <c r="Q63" s="47"/>
      <c r="R63" s="34"/>
      <c r="S63" s="34"/>
      <c r="T63" s="34"/>
      <c r="U63" s="47"/>
    </row>
    <row r="64" spans="1:21" x14ac:dyDescent="0.3">
      <c r="A64" s="33"/>
      <c r="B64" s="3" t="s">
        <v>133</v>
      </c>
      <c r="C64" s="40">
        <v>120</v>
      </c>
      <c r="D64" s="23">
        <v>10238</v>
      </c>
      <c r="E64" s="41">
        <v>1172.0999999999999</v>
      </c>
      <c r="H64" s="47"/>
      <c r="I64" s="20"/>
      <c r="J64" s="20"/>
      <c r="K64" s="20"/>
      <c r="L64" s="20"/>
      <c r="M64" s="20"/>
      <c r="N64" s="20"/>
      <c r="O64" s="47"/>
      <c r="P64" s="47"/>
      <c r="Q64" s="47"/>
      <c r="R64" s="34"/>
      <c r="S64" s="34"/>
      <c r="T64" s="34"/>
      <c r="U64" s="47"/>
    </row>
    <row r="65" spans="1:21" x14ac:dyDescent="0.3">
      <c r="A65" s="33"/>
      <c r="B65" s="3" t="s">
        <v>134</v>
      </c>
      <c r="C65" s="40">
        <v>27</v>
      </c>
      <c r="D65" s="23">
        <v>2527</v>
      </c>
      <c r="E65" s="41">
        <v>1068.5</v>
      </c>
      <c r="H65" s="47"/>
      <c r="I65" s="20"/>
      <c r="J65" s="20"/>
      <c r="K65" s="20"/>
      <c r="L65" s="20"/>
      <c r="M65" s="20"/>
      <c r="N65" s="20"/>
      <c r="O65" s="47"/>
      <c r="P65" s="47"/>
      <c r="Q65" s="47"/>
      <c r="R65" s="34"/>
      <c r="S65" s="34"/>
      <c r="T65" s="34"/>
      <c r="U65" s="47"/>
    </row>
    <row r="66" spans="1:21" x14ac:dyDescent="0.3">
      <c r="A66" s="33"/>
      <c r="B66" s="3" t="s">
        <v>546</v>
      </c>
      <c r="C66" s="40">
        <v>293</v>
      </c>
      <c r="D66" s="23">
        <v>29949</v>
      </c>
      <c r="E66" s="41">
        <v>978.3</v>
      </c>
      <c r="H66" s="47"/>
      <c r="I66" s="20"/>
      <c r="J66" s="20"/>
      <c r="K66" s="20"/>
      <c r="L66" s="20"/>
      <c r="M66" s="20"/>
      <c r="N66" s="20"/>
      <c r="O66" s="47"/>
      <c r="P66" s="47"/>
      <c r="Q66" s="47"/>
      <c r="R66" s="34"/>
      <c r="S66" s="34"/>
      <c r="T66" s="34"/>
      <c r="U66" s="47"/>
    </row>
    <row r="67" spans="1:21" x14ac:dyDescent="0.3">
      <c r="A67" s="42" t="s">
        <v>484</v>
      </c>
      <c r="B67" s="43"/>
      <c r="C67" s="44">
        <v>578</v>
      </c>
      <c r="D67" s="45">
        <v>56795</v>
      </c>
      <c r="E67" s="46">
        <f>C67/D67*100000</f>
        <v>1017.6952196496171</v>
      </c>
      <c r="H67" s="47"/>
      <c r="I67" s="20"/>
      <c r="J67" s="20"/>
      <c r="K67" s="20"/>
      <c r="L67" s="20"/>
      <c r="M67" s="20"/>
      <c r="N67" s="20"/>
      <c r="O67" s="47"/>
      <c r="P67" s="47"/>
      <c r="Q67" s="47"/>
      <c r="R67" s="34"/>
      <c r="S67" s="34"/>
      <c r="T67" s="34"/>
      <c r="U67" s="47"/>
    </row>
    <row r="68" spans="1:21" x14ac:dyDescent="0.3">
      <c r="A68" s="22" t="s">
        <v>34</v>
      </c>
      <c r="B68" s="2" t="s">
        <v>135</v>
      </c>
      <c r="C68" s="38">
        <v>77</v>
      </c>
      <c r="D68" s="39">
        <v>5874</v>
      </c>
      <c r="E68" s="37">
        <v>1310.9</v>
      </c>
      <c r="H68" s="47"/>
      <c r="I68" s="20"/>
      <c r="J68" s="20"/>
      <c r="K68" s="20"/>
      <c r="L68" s="20"/>
      <c r="M68" s="20"/>
      <c r="N68" s="20"/>
      <c r="O68" s="47"/>
      <c r="P68" s="47"/>
      <c r="Q68" s="47"/>
      <c r="R68" s="34"/>
      <c r="S68" s="34"/>
      <c r="T68" s="34"/>
      <c r="U68" s="47"/>
    </row>
    <row r="69" spans="1:21" x14ac:dyDescent="0.3">
      <c r="A69" s="33"/>
      <c r="B69" s="3" t="s">
        <v>546</v>
      </c>
      <c r="C69" s="40">
        <v>96</v>
      </c>
      <c r="D69" s="23">
        <v>10754</v>
      </c>
      <c r="E69" s="41">
        <v>892.7</v>
      </c>
      <c r="H69" s="47"/>
      <c r="I69" s="20"/>
      <c r="J69" s="20"/>
      <c r="K69" s="20"/>
      <c r="L69" s="20"/>
      <c r="M69" s="20"/>
      <c r="N69" s="20"/>
      <c r="O69" s="47"/>
      <c r="P69" s="47"/>
      <c r="Q69" s="47"/>
      <c r="R69" s="34"/>
      <c r="S69" s="34"/>
      <c r="T69" s="34"/>
      <c r="U69" s="47"/>
    </row>
    <row r="70" spans="1:21" x14ac:dyDescent="0.3">
      <c r="A70" s="42" t="s">
        <v>485</v>
      </c>
      <c r="B70" s="43"/>
      <c r="C70" s="44">
        <v>173</v>
      </c>
      <c r="D70" s="45">
        <v>16628</v>
      </c>
      <c r="E70" s="46">
        <f>C70/D70*100000</f>
        <v>1040.4137599230214</v>
      </c>
      <c r="H70" s="47"/>
      <c r="I70" s="20"/>
      <c r="J70" s="20"/>
      <c r="K70" s="20"/>
      <c r="L70" s="20"/>
      <c r="M70" s="20"/>
      <c r="N70" s="20"/>
      <c r="O70" s="47"/>
      <c r="P70" s="47"/>
      <c r="Q70" s="47"/>
      <c r="R70" s="34"/>
      <c r="S70" s="34"/>
      <c r="T70" s="34"/>
      <c r="U70" s="47"/>
    </row>
    <row r="71" spans="1:21" x14ac:dyDescent="0.3">
      <c r="A71" s="22" t="s">
        <v>35</v>
      </c>
      <c r="B71" s="2" t="s">
        <v>136</v>
      </c>
      <c r="C71" s="38">
        <v>4</v>
      </c>
      <c r="D71" s="39">
        <v>3970</v>
      </c>
      <c r="E71" s="37">
        <v>100.8</v>
      </c>
      <c r="H71" s="47"/>
      <c r="I71" s="20"/>
      <c r="J71" s="20"/>
      <c r="K71" s="20"/>
      <c r="L71" s="20"/>
      <c r="M71" s="20"/>
      <c r="N71" s="20"/>
      <c r="O71" s="47"/>
      <c r="P71" s="47"/>
      <c r="Q71" s="47"/>
      <c r="R71" s="34"/>
      <c r="S71" s="34"/>
      <c r="T71" s="34"/>
      <c r="U71" s="47"/>
    </row>
    <row r="72" spans="1:21" x14ac:dyDescent="0.3">
      <c r="A72" s="33"/>
      <c r="B72" s="3" t="s">
        <v>137</v>
      </c>
      <c r="C72" s="40">
        <v>6</v>
      </c>
      <c r="D72" s="23">
        <v>3329</v>
      </c>
      <c r="E72" s="41">
        <v>180.2</v>
      </c>
      <c r="H72" s="47"/>
      <c r="I72" s="20"/>
      <c r="J72" s="20"/>
      <c r="K72" s="20"/>
      <c r="L72" s="20"/>
      <c r="M72" s="20"/>
      <c r="N72" s="20"/>
      <c r="O72" s="47"/>
      <c r="P72" s="47"/>
      <c r="Q72" s="47"/>
      <c r="R72" s="34"/>
      <c r="S72" s="34"/>
      <c r="T72" s="34"/>
      <c r="U72" s="47"/>
    </row>
    <row r="73" spans="1:21" x14ac:dyDescent="0.3">
      <c r="A73" s="33"/>
      <c r="B73" s="3" t="s">
        <v>138</v>
      </c>
      <c r="C73" s="40">
        <v>10</v>
      </c>
      <c r="D73" s="23">
        <v>3887</v>
      </c>
      <c r="E73" s="41">
        <v>257.3</v>
      </c>
      <c r="H73" s="47"/>
      <c r="I73" s="20"/>
      <c r="J73" s="20"/>
      <c r="K73" s="20"/>
      <c r="L73" s="20"/>
      <c r="M73" s="20"/>
      <c r="N73" s="20"/>
      <c r="O73" s="47"/>
      <c r="P73" s="47"/>
      <c r="Q73" s="47"/>
      <c r="R73" s="34"/>
      <c r="S73" s="34"/>
      <c r="T73" s="34"/>
      <c r="U73" s="47"/>
    </row>
    <row r="74" spans="1:21" x14ac:dyDescent="0.3">
      <c r="A74" s="33"/>
      <c r="B74" s="3" t="s">
        <v>139</v>
      </c>
      <c r="C74" s="40">
        <v>40</v>
      </c>
      <c r="D74" s="23">
        <v>6322</v>
      </c>
      <c r="E74" s="41">
        <v>632.70000000000005</v>
      </c>
      <c r="H74" s="47"/>
      <c r="I74" s="20"/>
      <c r="J74" s="20"/>
      <c r="K74" s="20"/>
      <c r="L74" s="20"/>
      <c r="M74" s="20"/>
      <c r="N74" s="20"/>
      <c r="O74" s="47"/>
      <c r="P74" s="47"/>
      <c r="Q74" s="47"/>
      <c r="R74" s="34"/>
      <c r="S74" s="34"/>
      <c r="T74" s="34"/>
      <c r="U74" s="47"/>
    </row>
    <row r="75" spans="1:21" x14ac:dyDescent="0.3">
      <c r="A75" s="33"/>
      <c r="B75" s="3" t="s">
        <v>140</v>
      </c>
      <c r="C75" s="40">
        <v>19</v>
      </c>
      <c r="D75" s="23">
        <v>3596</v>
      </c>
      <c r="E75" s="41">
        <v>528.4</v>
      </c>
      <c r="H75" s="47"/>
      <c r="I75" s="20"/>
      <c r="J75" s="20"/>
      <c r="K75" s="20"/>
      <c r="L75" s="20"/>
      <c r="M75" s="20"/>
      <c r="N75" s="20"/>
      <c r="O75" s="47"/>
      <c r="P75" s="47"/>
      <c r="Q75" s="47"/>
      <c r="R75" s="34"/>
      <c r="S75" s="34"/>
      <c r="T75" s="34"/>
      <c r="U75" s="47"/>
    </row>
    <row r="76" spans="1:21" x14ac:dyDescent="0.3">
      <c r="A76" s="33"/>
      <c r="B76" s="3" t="s">
        <v>141</v>
      </c>
      <c r="C76" s="40">
        <v>84</v>
      </c>
      <c r="D76" s="23">
        <v>9129</v>
      </c>
      <c r="E76" s="41">
        <v>920.1</v>
      </c>
      <c r="H76" s="47"/>
      <c r="I76" s="20"/>
      <c r="J76" s="20"/>
      <c r="K76" s="20"/>
      <c r="L76" s="20"/>
      <c r="M76" s="20"/>
      <c r="N76" s="20"/>
      <c r="O76" s="47"/>
      <c r="P76" s="47"/>
      <c r="Q76" s="47"/>
      <c r="R76" s="34"/>
      <c r="S76" s="34"/>
      <c r="T76" s="34"/>
      <c r="U76" s="47"/>
    </row>
    <row r="77" spans="1:21" x14ac:dyDescent="0.3">
      <c r="A77" s="33"/>
      <c r="B77" s="3" t="s">
        <v>142</v>
      </c>
      <c r="C77" s="40">
        <v>21</v>
      </c>
      <c r="D77" s="23">
        <v>4943</v>
      </c>
      <c r="E77" s="41">
        <v>424.8</v>
      </c>
      <c r="H77" s="47"/>
      <c r="I77" s="20"/>
      <c r="J77" s="20"/>
      <c r="K77" s="20"/>
      <c r="L77" s="20"/>
      <c r="M77" s="20"/>
      <c r="N77" s="20"/>
      <c r="O77" s="47"/>
      <c r="P77" s="47"/>
      <c r="Q77" s="47"/>
      <c r="R77" s="34"/>
      <c r="S77" s="34"/>
      <c r="T77" s="34"/>
      <c r="U77" s="47"/>
    </row>
    <row r="78" spans="1:21" x14ac:dyDescent="0.3">
      <c r="A78" s="33"/>
      <c r="B78" s="3" t="s">
        <v>143</v>
      </c>
      <c r="C78" s="40">
        <v>121</v>
      </c>
      <c r="D78" s="23">
        <v>26090</v>
      </c>
      <c r="E78" s="41">
        <v>463.8</v>
      </c>
      <c r="H78" s="47"/>
      <c r="I78" s="20"/>
      <c r="J78" s="20"/>
      <c r="K78" s="20"/>
      <c r="L78" s="20"/>
      <c r="M78" s="20"/>
      <c r="N78" s="20"/>
      <c r="O78" s="47"/>
      <c r="P78" s="47"/>
      <c r="Q78" s="47"/>
      <c r="R78" s="34"/>
      <c r="S78" s="34"/>
      <c r="T78" s="34"/>
      <c r="U78" s="47"/>
    </row>
    <row r="79" spans="1:21" x14ac:dyDescent="0.3">
      <c r="A79" s="33"/>
      <c r="B79" s="3" t="s">
        <v>144</v>
      </c>
      <c r="C79" s="40">
        <v>1489</v>
      </c>
      <c r="D79" s="23">
        <v>240153</v>
      </c>
      <c r="E79" s="41">
        <v>620</v>
      </c>
      <c r="H79" s="47"/>
      <c r="I79" s="20"/>
      <c r="J79" s="20"/>
      <c r="K79" s="20"/>
      <c r="L79" s="20"/>
      <c r="M79" s="20"/>
      <c r="N79" s="20"/>
      <c r="O79" s="47"/>
      <c r="P79" s="47"/>
      <c r="Q79" s="47"/>
      <c r="R79" s="34"/>
      <c r="S79" s="34"/>
      <c r="T79" s="34"/>
      <c r="U79" s="47"/>
    </row>
    <row r="80" spans="1:21" x14ac:dyDescent="0.3">
      <c r="A80" s="33"/>
      <c r="B80" s="3" t="s">
        <v>145</v>
      </c>
      <c r="C80" s="40">
        <v>2</v>
      </c>
      <c r="D80" s="23">
        <v>6289</v>
      </c>
      <c r="E80" s="41">
        <v>31.8</v>
      </c>
      <c r="H80" s="47"/>
      <c r="I80" s="20"/>
      <c r="J80" s="20"/>
      <c r="K80" s="20"/>
      <c r="L80" s="20"/>
      <c r="M80" s="20"/>
      <c r="N80" s="20"/>
      <c r="O80" s="47"/>
      <c r="P80" s="47"/>
      <c r="Q80" s="47"/>
      <c r="R80" s="34"/>
      <c r="S80" s="34"/>
      <c r="T80" s="34"/>
      <c r="U80" s="47"/>
    </row>
    <row r="81" spans="1:21" x14ac:dyDescent="0.3">
      <c r="A81" s="33"/>
      <c r="B81" s="3" t="s">
        <v>146</v>
      </c>
      <c r="C81" s="40">
        <v>32</v>
      </c>
      <c r="D81" s="23">
        <v>3859</v>
      </c>
      <c r="E81" s="41">
        <v>829.2</v>
      </c>
      <c r="H81" s="47"/>
      <c r="I81" s="20"/>
      <c r="J81" s="20"/>
      <c r="K81" s="20"/>
      <c r="L81" s="20"/>
      <c r="M81" s="20"/>
      <c r="N81" s="20"/>
      <c r="O81" s="47"/>
      <c r="P81" s="47"/>
      <c r="Q81" s="47"/>
      <c r="R81" s="34"/>
      <c r="S81" s="34"/>
      <c r="T81" s="34"/>
      <c r="U81" s="47"/>
    </row>
    <row r="82" spans="1:21" x14ac:dyDescent="0.3">
      <c r="A82" s="33"/>
      <c r="B82" s="3" t="s">
        <v>147</v>
      </c>
      <c r="C82" s="40">
        <v>54</v>
      </c>
      <c r="D82" s="23">
        <v>7902</v>
      </c>
      <c r="E82" s="41">
        <v>683.4</v>
      </c>
      <c r="H82" s="47"/>
      <c r="I82" s="20"/>
      <c r="J82" s="20"/>
      <c r="K82" s="20"/>
      <c r="L82" s="20"/>
      <c r="M82" s="20"/>
      <c r="N82" s="20"/>
      <c r="O82" s="47"/>
      <c r="P82" s="47"/>
      <c r="Q82" s="47"/>
      <c r="R82" s="34"/>
      <c r="S82" s="34"/>
      <c r="T82" s="34"/>
      <c r="U82" s="47"/>
    </row>
    <row r="83" spans="1:21" x14ac:dyDescent="0.3">
      <c r="A83" s="33"/>
      <c r="B83" s="3" t="s">
        <v>148</v>
      </c>
      <c r="C83" s="40">
        <v>197</v>
      </c>
      <c r="D83" s="23">
        <v>18323</v>
      </c>
      <c r="E83" s="41">
        <v>1075.2</v>
      </c>
      <c r="H83" s="47"/>
      <c r="I83" s="20"/>
      <c r="J83" s="20"/>
      <c r="K83" s="20"/>
      <c r="L83" s="20"/>
      <c r="M83" s="20"/>
      <c r="N83" s="20"/>
      <c r="O83" s="47"/>
      <c r="P83" s="47"/>
      <c r="Q83" s="47"/>
      <c r="R83" s="34"/>
      <c r="S83" s="34"/>
      <c r="T83" s="34"/>
      <c r="U83" s="47"/>
    </row>
    <row r="84" spans="1:21" x14ac:dyDescent="0.3">
      <c r="A84" s="33"/>
      <c r="B84" s="3" t="s">
        <v>149</v>
      </c>
      <c r="C84" s="40">
        <v>18</v>
      </c>
      <c r="D84" s="23">
        <v>6143</v>
      </c>
      <c r="E84" s="41">
        <v>293</v>
      </c>
      <c r="H84" s="47"/>
      <c r="I84" s="20"/>
      <c r="J84" s="20"/>
      <c r="K84" s="20"/>
      <c r="L84" s="20"/>
      <c r="M84" s="20"/>
      <c r="N84" s="20"/>
      <c r="O84" s="47"/>
      <c r="P84" s="47"/>
      <c r="Q84" s="47"/>
      <c r="R84" s="34"/>
      <c r="S84" s="34"/>
      <c r="T84" s="34"/>
      <c r="U84" s="47"/>
    </row>
    <row r="85" spans="1:21" x14ac:dyDescent="0.3">
      <c r="A85" s="33"/>
      <c r="B85" s="3" t="s">
        <v>150</v>
      </c>
      <c r="C85" s="40">
        <v>94</v>
      </c>
      <c r="D85" s="23">
        <v>7573</v>
      </c>
      <c r="E85" s="41">
        <v>1241.3</v>
      </c>
      <c r="H85" s="47"/>
      <c r="I85" s="20"/>
      <c r="J85" s="20"/>
      <c r="K85" s="20"/>
      <c r="L85" s="20"/>
      <c r="M85" s="20"/>
      <c r="N85" s="20"/>
      <c r="O85" s="47"/>
      <c r="P85" s="47"/>
      <c r="Q85" s="47"/>
      <c r="R85" s="34"/>
      <c r="S85" s="34"/>
      <c r="T85" s="34"/>
      <c r="U85" s="47"/>
    </row>
    <row r="86" spans="1:21" x14ac:dyDescent="0.3">
      <c r="A86" s="33"/>
      <c r="B86" s="3" t="s">
        <v>151</v>
      </c>
      <c r="C86" s="40">
        <v>68</v>
      </c>
      <c r="D86" s="23">
        <v>7088</v>
      </c>
      <c r="E86" s="41">
        <v>959.4</v>
      </c>
      <c r="H86" s="47"/>
      <c r="I86" s="20"/>
      <c r="J86" s="20"/>
      <c r="K86" s="20"/>
      <c r="L86" s="20"/>
      <c r="M86" s="20"/>
      <c r="N86" s="20"/>
      <c r="O86" s="47"/>
      <c r="P86" s="47"/>
      <c r="Q86" s="47"/>
      <c r="R86" s="34"/>
      <c r="S86" s="34"/>
      <c r="T86" s="34"/>
      <c r="U86" s="47"/>
    </row>
    <row r="87" spans="1:21" x14ac:dyDescent="0.3">
      <c r="A87" s="33"/>
      <c r="B87" s="3" t="s">
        <v>152</v>
      </c>
      <c r="C87" s="40">
        <v>12</v>
      </c>
      <c r="D87" s="23">
        <v>3214</v>
      </c>
      <c r="E87" s="41">
        <v>373.4</v>
      </c>
      <c r="H87" s="47"/>
      <c r="I87" s="20"/>
      <c r="J87" s="20"/>
      <c r="K87" s="20"/>
      <c r="L87" s="20"/>
      <c r="M87" s="20"/>
      <c r="N87" s="20"/>
      <c r="O87" s="47"/>
      <c r="P87" s="47"/>
      <c r="Q87" s="47"/>
      <c r="R87" s="34"/>
      <c r="S87" s="34"/>
      <c r="T87" s="34"/>
      <c r="U87" s="47"/>
    </row>
    <row r="88" spans="1:21" x14ac:dyDescent="0.3">
      <c r="A88" s="33"/>
      <c r="B88" s="3" t="s">
        <v>153</v>
      </c>
      <c r="C88" s="40">
        <v>61</v>
      </c>
      <c r="D88" s="23">
        <v>9420</v>
      </c>
      <c r="E88" s="41">
        <v>647.6</v>
      </c>
      <c r="H88" s="47"/>
      <c r="I88" s="20"/>
      <c r="J88" s="20"/>
      <c r="K88" s="20"/>
      <c r="L88" s="20"/>
      <c r="M88" s="20"/>
      <c r="N88" s="20"/>
      <c r="O88" s="47"/>
      <c r="P88" s="47"/>
      <c r="Q88" s="47"/>
      <c r="R88" s="34"/>
      <c r="S88" s="34"/>
      <c r="T88" s="34"/>
      <c r="U88" s="47"/>
    </row>
    <row r="89" spans="1:21" x14ac:dyDescent="0.3">
      <c r="A89" s="33"/>
      <c r="B89" s="3" t="s">
        <v>154</v>
      </c>
      <c r="C89" s="40">
        <v>13</v>
      </c>
      <c r="D89" s="23">
        <v>3180</v>
      </c>
      <c r="E89" s="41">
        <v>408.8</v>
      </c>
      <c r="H89" s="47"/>
      <c r="I89" s="20"/>
      <c r="J89" s="20"/>
      <c r="K89" s="20"/>
      <c r="L89" s="20"/>
      <c r="M89" s="20"/>
      <c r="N89" s="20"/>
      <c r="O89" s="47"/>
      <c r="P89" s="47"/>
      <c r="Q89" s="47"/>
      <c r="R89" s="34"/>
      <c r="S89" s="34"/>
      <c r="T89" s="34"/>
      <c r="U89" s="47"/>
    </row>
    <row r="90" spans="1:21" x14ac:dyDescent="0.3">
      <c r="A90" s="33"/>
      <c r="B90" s="3" t="s">
        <v>155</v>
      </c>
      <c r="C90" s="40">
        <v>3</v>
      </c>
      <c r="D90" s="23">
        <v>2772</v>
      </c>
      <c r="E90" s="41">
        <v>108.2</v>
      </c>
      <c r="H90" s="47"/>
      <c r="I90" s="20"/>
      <c r="J90" s="20"/>
      <c r="K90" s="20"/>
      <c r="L90" s="20"/>
      <c r="M90" s="20"/>
      <c r="N90" s="20"/>
      <c r="O90" s="47"/>
      <c r="P90" s="47"/>
      <c r="Q90" s="47"/>
      <c r="R90" s="34"/>
      <c r="S90" s="34"/>
      <c r="T90" s="34"/>
      <c r="U90" s="47"/>
    </row>
    <row r="91" spans="1:21" x14ac:dyDescent="0.3">
      <c r="A91" s="33"/>
      <c r="B91" s="3" t="s">
        <v>156</v>
      </c>
      <c r="C91" s="40">
        <v>155</v>
      </c>
      <c r="D91" s="23">
        <v>12641</v>
      </c>
      <c r="E91" s="41">
        <v>1226.2</v>
      </c>
      <c r="H91" s="47"/>
      <c r="I91" s="20"/>
      <c r="J91" s="20"/>
      <c r="K91" s="20"/>
      <c r="L91" s="20"/>
      <c r="M91" s="20"/>
      <c r="N91" s="20"/>
      <c r="O91" s="47"/>
      <c r="P91" s="47"/>
      <c r="Q91" s="47"/>
      <c r="R91" s="34"/>
      <c r="S91" s="34"/>
      <c r="T91" s="34"/>
      <c r="U91" s="47"/>
    </row>
    <row r="92" spans="1:21" x14ac:dyDescent="0.3">
      <c r="A92" s="33"/>
      <c r="B92" s="3" t="s">
        <v>157</v>
      </c>
      <c r="C92" s="40">
        <v>220</v>
      </c>
      <c r="D92" s="23">
        <v>31213</v>
      </c>
      <c r="E92" s="41">
        <v>704.8</v>
      </c>
      <c r="H92" s="47"/>
      <c r="I92" s="20"/>
      <c r="J92" s="20"/>
      <c r="K92" s="20"/>
      <c r="L92" s="20"/>
      <c r="M92" s="20"/>
      <c r="N92" s="20"/>
      <c r="O92" s="47"/>
      <c r="P92" s="47"/>
      <c r="Q92" s="47"/>
      <c r="R92" s="34"/>
      <c r="S92" s="34"/>
      <c r="T92" s="34"/>
      <c r="U92" s="47"/>
    </row>
    <row r="93" spans="1:21" x14ac:dyDescent="0.3">
      <c r="A93" s="33"/>
      <c r="B93" s="3" t="s">
        <v>158</v>
      </c>
      <c r="C93" s="40">
        <v>93</v>
      </c>
      <c r="D93" s="23">
        <v>11343</v>
      </c>
      <c r="E93" s="41">
        <v>819.9</v>
      </c>
      <c r="H93" s="47"/>
      <c r="I93" s="20"/>
      <c r="J93" s="20"/>
      <c r="K93" s="20"/>
      <c r="L93" s="20"/>
      <c r="M93" s="20"/>
      <c r="N93" s="20"/>
      <c r="O93" s="47"/>
      <c r="P93" s="47"/>
      <c r="Q93" s="47"/>
      <c r="R93" s="34"/>
      <c r="S93" s="34"/>
      <c r="T93" s="34"/>
      <c r="U93" s="47"/>
    </row>
    <row r="94" spans="1:21" x14ac:dyDescent="0.3">
      <c r="A94" s="33"/>
      <c r="B94" s="3" t="s">
        <v>159</v>
      </c>
      <c r="C94" s="40">
        <v>112</v>
      </c>
      <c r="D94" s="23">
        <v>12622</v>
      </c>
      <c r="E94" s="41">
        <v>887.3</v>
      </c>
      <c r="H94" s="47"/>
      <c r="I94" s="20"/>
      <c r="J94" s="20"/>
      <c r="K94" s="20"/>
      <c r="L94" s="20"/>
      <c r="M94" s="20"/>
      <c r="N94" s="20"/>
      <c r="O94" s="47"/>
      <c r="P94" s="47"/>
      <c r="Q94" s="47"/>
      <c r="R94" s="34"/>
      <c r="S94" s="34"/>
      <c r="T94" s="34"/>
      <c r="U94" s="47"/>
    </row>
    <row r="95" spans="1:21" x14ac:dyDescent="0.3">
      <c r="A95" s="33"/>
      <c r="B95" s="3" t="s">
        <v>160</v>
      </c>
      <c r="C95" s="40">
        <v>15</v>
      </c>
      <c r="D95" s="23">
        <v>3976</v>
      </c>
      <c r="E95" s="41">
        <v>377.3</v>
      </c>
      <c r="H95" s="47"/>
      <c r="I95" s="20"/>
      <c r="J95" s="20"/>
      <c r="K95" s="20"/>
      <c r="L95" s="20"/>
      <c r="M95" s="20"/>
      <c r="N95" s="20"/>
      <c r="O95" s="47"/>
      <c r="P95" s="47"/>
      <c r="Q95" s="47"/>
      <c r="R95" s="34"/>
      <c r="S95" s="34"/>
      <c r="T95" s="34"/>
      <c r="U95" s="47"/>
    </row>
    <row r="96" spans="1:21" x14ac:dyDescent="0.3">
      <c r="A96" s="33"/>
      <c r="B96" s="3" t="s">
        <v>161</v>
      </c>
      <c r="C96" s="40">
        <v>23</v>
      </c>
      <c r="D96" s="23">
        <v>6686</v>
      </c>
      <c r="E96" s="41">
        <v>344</v>
      </c>
      <c r="H96" s="47"/>
      <c r="I96" s="20"/>
      <c r="J96" s="20"/>
      <c r="K96" s="20"/>
      <c r="L96" s="20"/>
      <c r="M96" s="20"/>
      <c r="N96" s="20"/>
      <c r="O96" s="47"/>
      <c r="P96" s="47"/>
      <c r="Q96" s="47"/>
      <c r="R96" s="34"/>
      <c r="S96" s="34"/>
      <c r="T96" s="34"/>
      <c r="U96" s="47"/>
    </row>
    <row r="97" spans="1:21" x14ac:dyDescent="0.3">
      <c r="A97" s="33"/>
      <c r="B97" s="3" t="s">
        <v>546</v>
      </c>
      <c r="C97" s="40">
        <v>291</v>
      </c>
      <c r="D97" s="23">
        <v>46588</v>
      </c>
      <c r="E97" s="41">
        <v>624.6</v>
      </c>
      <c r="H97" s="47"/>
      <c r="I97" s="20"/>
      <c r="J97" s="20"/>
      <c r="K97" s="20"/>
      <c r="L97" s="20"/>
      <c r="M97" s="20"/>
      <c r="N97" s="20"/>
      <c r="O97" s="47"/>
      <c r="P97" s="47"/>
      <c r="Q97" s="47"/>
      <c r="R97" s="34"/>
      <c r="S97" s="34"/>
      <c r="T97" s="34"/>
      <c r="U97" s="47"/>
    </row>
    <row r="98" spans="1:21" x14ac:dyDescent="0.3">
      <c r="A98" s="42" t="s">
        <v>486</v>
      </c>
      <c r="B98" s="43"/>
      <c r="C98" s="44">
        <v>3257</v>
      </c>
      <c r="D98" s="45">
        <v>502251</v>
      </c>
      <c r="E98" s="46">
        <f>C98/D98*100000</f>
        <v>648.48054060619097</v>
      </c>
      <c r="H98" s="47"/>
      <c r="I98" s="20"/>
      <c r="J98" s="20"/>
      <c r="K98" s="20"/>
      <c r="L98" s="20"/>
      <c r="M98" s="20"/>
      <c r="N98" s="20"/>
      <c r="O98" s="47"/>
      <c r="P98" s="47"/>
      <c r="Q98" s="47"/>
      <c r="R98" s="34"/>
      <c r="S98" s="34"/>
      <c r="T98" s="34"/>
      <c r="U98" s="47"/>
    </row>
    <row r="99" spans="1:21" x14ac:dyDescent="0.3">
      <c r="A99" s="22" t="s">
        <v>36</v>
      </c>
      <c r="B99" s="2" t="s">
        <v>162</v>
      </c>
      <c r="C99" s="38">
        <v>18</v>
      </c>
      <c r="D99" s="39">
        <v>2571</v>
      </c>
      <c r="E99" s="37">
        <v>700.1</v>
      </c>
      <c r="H99" s="47"/>
      <c r="I99" s="20"/>
      <c r="J99" s="20"/>
      <c r="K99" s="20"/>
      <c r="L99" s="20"/>
      <c r="M99" s="20"/>
      <c r="N99" s="20"/>
      <c r="O99" s="47"/>
      <c r="P99" s="47"/>
      <c r="Q99" s="47"/>
      <c r="R99" s="34"/>
      <c r="S99" s="34"/>
      <c r="T99" s="34"/>
      <c r="U99" s="47"/>
    </row>
    <row r="100" spans="1:21" x14ac:dyDescent="0.3">
      <c r="A100" s="33"/>
      <c r="B100" s="3" t="s">
        <v>163</v>
      </c>
      <c r="C100" s="40">
        <v>222</v>
      </c>
      <c r="D100" s="23">
        <v>16572</v>
      </c>
      <c r="E100" s="41">
        <v>1339.6</v>
      </c>
      <c r="H100" s="47"/>
      <c r="I100" s="20"/>
      <c r="J100" s="20"/>
      <c r="K100" s="20"/>
      <c r="L100" s="20"/>
      <c r="M100" s="20"/>
      <c r="N100" s="20"/>
      <c r="O100" s="47"/>
      <c r="P100" s="47"/>
      <c r="Q100" s="47"/>
      <c r="R100" s="34"/>
      <c r="S100" s="34"/>
      <c r="T100" s="34"/>
      <c r="U100" s="47"/>
    </row>
    <row r="101" spans="1:21" x14ac:dyDescent="0.3">
      <c r="A101" s="33"/>
      <c r="B101" s="3" t="s">
        <v>164</v>
      </c>
      <c r="C101" s="40">
        <v>23</v>
      </c>
      <c r="D101" s="23">
        <v>3992</v>
      </c>
      <c r="E101" s="41">
        <v>576.20000000000005</v>
      </c>
      <c r="H101" s="47"/>
      <c r="I101" s="20"/>
      <c r="J101" s="20"/>
      <c r="K101" s="20"/>
      <c r="L101" s="20"/>
      <c r="M101" s="20"/>
      <c r="N101" s="20"/>
      <c r="O101" s="47"/>
      <c r="P101" s="47"/>
      <c r="Q101" s="47"/>
      <c r="R101" s="34"/>
      <c r="S101" s="34"/>
      <c r="T101" s="34"/>
      <c r="U101" s="47"/>
    </row>
    <row r="102" spans="1:21" x14ac:dyDescent="0.3">
      <c r="A102" s="33"/>
      <c r="B102" s="3" t="s">
        <v>165</v>
      </c>
      <c r="C102" s="40">
        <v>40</v>
      </c>
      <c r="D102" s="23">
        <v>3696</v>
      </c>
      <c r="E102" s="41">
        <v>1082.3</v>
      </c>
      <c r="H102" s="47"/>
      <c r="I102" s="20"/>
      <c r="J102" s="20"/>
      <c r="K102" s="20"/>
      <c r="L102" s="20"/>
      <c r="M102" s="20"/>
      <c r="N102" s="20"/>
      <c r="O102" s="47"/>
      <c r="P102" s="47"/>
      <c r="Q102" s="47"/>
      <c r="R102" s="34"/>
      <c r="S102" s="34"/>
      <c r="T102" s="34"/>
      <c r="U102" s="47"/>
    </row>
    <row r="103" spans="1:21" x14ac:dyDescent="0.3">
      <c r="A103" s="33"/>
      <c r="B103" s="3" t="s">
        <v>166</v>
      </c>
      <c r="C103" s="40">
        <v>34</v>
      </c>
      <c r="D103" s="23">
        <v>2736</v>
      </c>
      <c r="E103" s="41">
        <v>1242.7</v>
      </c>
      <c r="H103" s="47"/>
      <c r="I103" s="20"/>
      <c r="J103" s="20"/>
      <c r="K103" s="20"/>
      <c r="L103" s="20"/>
      <c r="M103" s="20"/>
      <c r="N103" s="20"/>
      <c r="O103" s="47"/>
      <c r="P103" s="47"/>
      <c r="Q103" s="47"/>
      <c r="R103" s="34"/>
      <c r="S103" s="34"/>
      <c r="T103" s="34"/>
      <c r="U103" s="47"/>
    </row>
    <row r="104" spans="1:21" x14ac:dyDescent="0.3">
      <c r="A104" s="33"/>
      <c r="B104" s="3" t="s">
        <v>167</v>
      </c>
      <c r="C104" s="40">
        <v>48</v>
      </c>
      <c r="D104" s="23">
        <v>5109</v>
      </c>
      <c r="E104" s="41">
        <v>939.5</v>
      </c>
      <c r="H104" s="47"/>
      <c r="I104" s="20"/>
      <c r="J104" s="20"/>
      <c r="K104" s="20"/>
      <c r="L104" s="20"/>
      <c r="M104" s="20"/>
      <c r="N104" s="20"/>
      <c r="O104" s="47"/>
      <c r="P104" s="47"/>
      <c r="Q104" s="47"/>
      <c r="R104" s="34"/>
      <c r="S104" s="34"/>
      <c r="T104" s="34"/>
      <c r="U104" s="47"/>
    </row>
    <row r="105" spans="1:21" x14ac:dyDescent="0.3">
      <c r="A105" s="33"/>
      <c r="B105" s="3" t="s">
        <v>168</v>
      </c>
      <c r="C105" s="40">
        <v>150</v>
      </c>
      <c r="D105" s="23">
        <v>8439</v>
      </c>
      <c r="E105" s="41">
        <v>1777.5</v>
      </c>
      <c r="H105" s="47"/>
      <c r="I105" s="20"/>
      <c r="J105" s="20"/>
      <c r="K105" s="20"/>
      <c r="L105" s="20"/>
      <c r="M105" s="20"/>
      <c r="N105" s="20"/>
      <c r="O105" s="47"/>
      <c r="P105" s="47"/>
      <c r="Q105" s="47"/>
      <c r="R105" s="34"/>
      <c r="S105" s="34"/>
      <c r="T105" s="34"/>
      <c r="U105" s="47"/>
    </row>
    <row r="106" spans="1:21" x14ac:dyDescent="0.3">
      <c r="A106" s="33"/>
      <c r="B106" s="3" t="s">
        <v>169</v>
      </c>
      <c r="C106" s="40">
        <v>93</v>
      </c>
      <c r="D106" s="23">
        <v>8011</v>
      </c>
      <c r="E106" s="41">
        <v>1160.9000000000001</v>
      </c>
      <c r="H106" s="47"/>
      <c r="I106" s="20"/>
      <c r="J106" s="20"/>
      <c r="K106" s="20"/>
      <c r="L106" s="20"/>
      <c r="M106" s="20"/>
      <c r="N106" s="20"/>
      <c r="O106" s="47"/>
      <c r="P106" s="47"/>
      <c r="Q106" s="47"/>
      <c r="R106" s="34"/>
      <c r="S106" s="34"/>
      <c r="T106" s="34"/>
      <c r="U106" s="47"/>
    </row>
    <row r="107" spans="1:21" x14ac:dyDescent="0.3">
      <c r="A107" s="33"/>
      <c r="B107" s="3" t="s">
        <v>546</v>
      </c>
      <c r="C107" s="40">
        <v>278</v>
      </c>
      <c r="D107" s="23">
        <v>38077</v>
      </c>
      <c r="E107" s="41">
        <v>730.1</v>
      </c>
      <c r="H107" s="47"/>
      <c r="I107" s="20"/>
      <c r="J107" s="20"/>
      <c r="K107" s="20"/>
      <c r="L107" s="20"/>
      <c r="M107" s="20"/>
      <c r="N107" s="20"/>
      <c r="O107" s="47"/>
      <c r="P107" s="47"/>
      <c r="Q107" s="47"/>
      <c r="R107" s="34"/>
      <c r="S107" s="34"/>
      <c r="T107" s="34"/>
      <c r="U107" s="47"/>
    </row>
    <row r="108" spans="1:21" x14ac:dyDescent="0.3">
      <c r="A108" s="42" t="s">
        <v>487</v>
      </c>
      <c r="B108" s="43"/>
      <c r="C108" s="44">
        <v>906</v>
      </c>
      <c r="D108" s="45">
        <v>89203</v>
      </c>
      <c r="E108" s="46">
        <f>C108/D108*100000</f>
        <v>1015.660908265417</v>
      </c>
      <c r="H108" s="47"/>
      <c r="I108" s="20"/>
      <c r="J108" s="20"/>
      <c r="K108" s="20"/>
      <c r="L108" s="20"/>
      <c r="M108" s="20"/>
      <c r="N108" s="20"/>
      <c r="O108" s="47"/>
      <c r="P108" s="47"/>
      <c r="Q108" s="47"/>
      <c r="R108" s="34"/>
      <c r="S108" s="34"/>
      <c r="T108" s="34"/>
      <c r="U108" s="47"/>
    </row>
    <row r="109" spans="1:21" x14ac:dyDescent="0.3">
      <c r="A109" s="22" t="s">
        <v>37</v>
      </c>
      <c r="B109" s="2" t="s">
        <v>170</v>
      </c>
      <c r="C109" s="38">
        <v>22</v>
      </c>
      <c r="D109" s="39">
        <v>2662</v>
      </c>
      <c r="E109" s="37">
        <v>826.4</v>
      </c>
      <c r="H109" s="47"/>
      <c r="I109" s="20"/>
      <c r="J109" s="20"/>
      <c r="K109" s="20"/>
      <c r="L109" s="20"/>
      <c r="M109" s="20"/>
      <c r="N109" s="20"/>
      <c r="O109" s="47"/>
      <c r="P109" s="47"/>
      <c r="Q109" s="47"/>
      <c r="R109" s="34"/>
      <c r="S109" s="34"/>
      <c r="T109" s="34"/>
      <c r="U109" s="47"/>
    </row>
    <row r="110" spans="1:21" x14ac:dyDescent="0.3">
      <c r="A110" s="33"/>
      <c r="B110" s="3" t="s">
        <v>171</v>
      </c>
      <c r="C110" s="40">
        <v>127</v>
      </c>
      <c r="D110" s="23">
        <v>9155</v>
      </c>
      <c r="E110" s="41">
        <v>1387.2</v>
      </c>
      <c r="H110" s="47"/>
      <c r="I110" s="20"/>
      <c r="J110" s="20"/>
      <c r="K110" s="20"/>
      <c r="L110" s="20"/>
      <c r="M110" s="20"/>
      <c r="N110" s="20"/>
      <c r="O110" s="47"/>
      <c r="P110" s="47"/>
      <c r="Q110" s="47"/>
      <c r="R110" s="34"/>
      <c r="S110" s="34"/>
      <c r="T110" s="34"/>
      <c r="U110" s="47"/>
    </row>
    <row r="111" spans="1:21" x14ac:dyDescent="0.3">
      <c r="A111" s="33"/>
      <c r="B111" s="3" t="s">
        <v>546</v>
      </c>
      <c r="C111" s="40">
        <v>177</v>
      </c>
      <c r="D111" s="23">
        <v>16159</v>
      </c>
      <c r="E111" s="41">
        <v>1095.4000000000001</v>
      </c>
      <c r="H111" s="47"/>
      <c r="I111" s="20"/>
      <c r="J111" s="20"/>
      <c r="K111" s="20"/>
      <c r="L111" s="20"/>
      <c r="M111" s="20"/>
      <c r="N111" s="20"/>
      <c r="O111" s="47"/>
      <c r="P111" s="47"/>
      <c r="Q111" s="47"/>
      <c r="R111" s="34"/>
      <c r="S111" s="34"/>
      <c r="T111" s="34"/>
      <c r="U111" s="47"/>
    </row>
    <row r="112" spans="1:21" x14ac:dyDescent="0.3">
      <c r="A112" s="42" t="s">
        <v>488</v>
      </c>
      <c r="B112" s="43"/>
      <c r="C112" s="44">
        <v>326</v>
      </c>
      <c r="D112" s="45">
        <v>27976</v>
      </c>
      <c r="E112" s="46">
        <f>C112/D112*100000</f>
        <v>1165.2845295967973</v>
      </c>
      <c r="H112" s="47"/>
      <c r="I112" s="20"/>
      <c r="J112" s="20"/>
      <c r="K112" s="20"/>
      <c r="L112" s="20"/>
      <c r="M112" s="20"/>
      <c r="N112" s="20"/>
      <c r="O112" s="47"/>
      <c r="P112" s="47"/>
      <c r="Q112" s="47"/>
      <c r="R112" s="34"/>
      <c r="S112" s="34"/>
      <c r="T112" s="34"/>
      <c r="U112" s="47"/>
    </row>
    <row r="113" spans="1:21" x14ac:dyDescent="0.3">
      <c r="A113" s="22" t="s">
        <v>38</v>
      </c>
      <c r="B113" s="2" t="s">
        <v>172</v>
      </c>
      <c r="C113" s="38">
        <v>274</v>
      </c>
      <c r="D113" s="39">
        <v>27146</v>
      </c>
      <c r="E113" s="37">
        <v>1009.4</v>
      </c>
      <c r="H113" s="47"/>
      <c r="I113" s="20"/>
      <c r="J113" s="20"/>
      <c r="K113" s="20"/>
      <c r="L113" s="20"/>
      <c r="M113" s="20"/>
      <c r="N113" s="20"/>
      <c r="O113" s="47"/>
      <c r="P113" s="47"/>
      <c r="Q113" s="47"/>
      <c r="R113" s="34"/>
      <c r="S113" s="34"/>
      <c r="T113" s="34"/>
      <c r="U113" s="47"/>
    </row>
    <row r="114" spans="1:21" x14ac:dyDescent="0.3">
      <c r="A114" s="33"/>
      <c r="B114" s="3" t="s">
        <v>546</v>
      </c>
      <c r="C114" s="40">
        <v>124</v>
      </c>
      <c r="D114" s="23">
        <v>17050</v>
      </c>
      <c r="E114" s="41">
        <v>727.3</v>
      </c>
      <c r="H114" s="47"/>
      <c r="I114" s="20"/>
      <c r="J114" s="20"/>
      <c r="K114" s="20"/>
      <c r="L114" s="20"/>
      <c r="M114" s="20"/>
      <c r="N114" s="20"/>
      <c r="O114" s="47"/>
      <c r="P114" s="47"/>
      <c r="Q114" s="47"/>
      <c r="R114" s="34"/>
      <c r="S114" s="34"/>
      <c r="T114" s="34"/>
      <c r="U114" s="47"/>
    </row>
    <row r="115" spans="1:21" x14ac:dyDescent="0.3">
      <c r="A115" s="42" t="s">
        <v>489</v>
      </c>
      <c r="B115" s="43"/>
      <c r="C115" s="44">
        <v>398</v>
      </c>
      <c r="D115" s="45">
        <v>44196</v>
      </c>
      <c r="E115" s="46">
        <f>C115/D115*100000</f>
        <v>900.53398497601597</v>
      </c>
      <c r="H115" s="47"/>
      <c r="I115" s="20"/>
      <c r="J115" s="20"/>
      <c r="K115" s="20"/>
      <c r="L115" s="20"/>
      <c r="M115" s="20"/>
      <c r="N115" s="20"/>
      <c r="O115" s="47"/>
      <c r="P115" s="47"/>
      <c r="Q115" s="47"/>
      <c r="R115" s="34"/>
      <c r="S115" s="34"/>
      <c r="T115" s="34"/>
      <c r="U115" s="47"/>
    </row>
    <row r="116" spans="1:21" x14ac:dyDescent="0.3">
      <c r="A116" s="22" t="s">
        <v>39</v>
      </c>
      <c r="B116" s="2" t="s">
        <v>173</v>
      </c>
      <c r="C116" s="38">
        <v>135</v>
      </c>
      <c r="D116" s="39">
        <v>16002</v>
      </c>
      <c r="E116" s="37">
        <v>843.6</v>
      </c>
      <c r="H116" s="47"/>
      <c r="I116" s="20"/>
      <c r="J116" s="20"/>
      <c r="K116" s="20"/>
      <c r="L116" s="20"/>
      <c r="M116" s="20"/>
      <c r="N116" s="20"/>
      <c r="O116" s="47"/>
      <c r="P116" s="47"/>
      <c r="Q116" s="47"/>
      <c r="R116" s="34"/>
      <c r="S116" s="34"/>
      <c r="T116" s="34"/>
      <c r="U116" s="47"/>
    </row>
    <row r="117" spans="1:21" x14ac:dyDescent="0.3">
      <c r="A117" s="33"/>
      <c r="B117" s="3" t="s">
        <v>174</v>
      </c>
      <c r="C117" s="40">
        <v>19</v>
      </c>
      <c r="D117" s="23">
        <v>3424</v>
      </c>
      <c r="E117" s="41">
        <v>554.9</v>
      </c>
      <c r="H117" s="47"/>
      <c r="I117" s="20"/>
      <c r="J117" s="20"/>
      <c r="K117" s="20"/>
      <c r="L117" s="20"/>
      <c r="M117" s="20"/>
      <c r="N117" s="20"/>
      <c r="O117" s="47"/>
      <c r="P117" s="47"/>
      <c r="Q117" s="47"/>
      <c r="R117" s="34"/>
      <c r="S117" s="34"/>
      <c r="T117" s="34"/>
      <c r="U117" s="47"/>
    </row>
    <row r="118" spans="1:21" x14ac:dyDescent="0.3">
      <c r="A118" s="33"/>
      <c r="B118" s="3" t="s">
        <v>546</v>
      </c>
      <c r="C118" s="40">
        <v>153</v>
      </c>
      <c r="D118" s="23">
        <v>24491</v>
      </c>
      <c r="E118" s="41">
        <v>624.70000000000005</v>
      </c>
      <c r="H118" s="47"/>
      <c r="I118" s="20"/>
      <c r="J118" s="20"/>
      <c r="K118" s="20"/>
      <c r="L118" s="20"/>
      <c r="M118" s="20"/>
      <c r="N118" s="20"/>
      <c r="O118" s="47"/>
      <c r="P118" s="47"/>
      <c r="Q118" s="47"/>
      <c r="R118" s="34"/>
      <c r="S118" s="34"/>
      <c r="T118" s="34"/>
      <c r="U118" s="47"/>
    </row>
    <row r="119" spans="1:21" x14ac:dyDescent="0.3">
      <c r="A119" s="42" t="s">
        <v>490</v>
      </c>
      <c r="B119" s="43"/>
      <c r="C119" s="44">
        <v>307</v>
      </c>
      <c r="D119" s="45">
        <v>43917</v>
      </c>
      <c r="E119" s="46">
        <f>C119/D119*100000</f>
        <v>699.04592754514192</v>
      </c>
      <c r="H119" s="47"/>
      <c r="I119" s="20"/>
      <c r="J119" s="20"/>
      <c r="K119" s="20"/>
      <c r="L119" s="20"/>
      <c r="M119" s="20"/>
      <c r="N119" s="20"/>
      <c r="O119" s="47"/>
      <c r="P119" s="47"/>
      <c r="Q119" s="47"/>
      <c r="R119" s="34"/>
      <c r="S119" s="34"/>
      <c r="T119" s="34"/>
      <c r="U119" s="47"/>
    </row>
    <row r="120" spans="1:21" x14ac:dyDescent="0.3">
      <c r="A120" s="22" t="s">
        <v>40</v>
      </c>
      <c r="B120" s="2" t="s">
        <v>175</v>
      </c>
      <c r="C120" s="38">
        <v>100</v>
      </c>
      <c r="D120" s="39">
        <v>7056</v>
      </c>
      <c r="E120" s="37">
        <v>1417.2</v>
      </c>
      <c r="H120" s="47"/>
      <c r="I120" s="20"/>
      <c r="J120" s="20"/>
      <c r="K120" s="20"/>
      <c r="L120" s="20"/>
      <c r="M120" s="20"/>
      <c r="N120" s="20"/>
      <c r="O120" s="47"/>
      <c r="P120" s="47"/>
      <c r="Q120" s="47"/>
      <c r="R120" s="34"/>
      <c r="S120" s="34"/>
      <c r="T120" s="34"/>
      <c r="U120" s="47"/>
    </row>
    <row r="121" spans="1:21" x14ac:dyDescent="0.3">
      <c r="A121" s="33"/>
      <c r="B121" s="3" t="s">
        <v>176</v>
      </c>
      <c r="C121" s="40">
        <v>562</v>
      </c>
      <c r="D121" s="23">
        <v>64859</v>
      </c>
      <c r="E121" s="41">
        <v>866.5</v>
      </c>
      <c r="H121" s="47"/>
      <c r="I121" s="20"/>
      <c r="J121" s="20"/>
      <c r="K121" s="20"/>
      <c r="L121" s="20"/>
      <c r="M121" s="20"/>
      <c r="N121" s="20"/>
      <c r="O121" s="47"/>
      <c r="P121" s="47"/>
      <c r="Q121" s="47"/>
      <c r="R121" s="34"/>
      <c r="S121" s="34"/>
      <c r="T121" s="34"/>
      <c r="U121" s="47"/>
    </row>
    <row r="122" spans="1:21" x14ac:dyDescent="0.3">
      <c r="A122" s="33"/>
      <c r="B122" s="3" t="s">
        <v>177</v>
      </c>
      <c r="C122" s="40">
        <v>19</v>
      </c>
      <c r="D122" s="23">
        <v>3159</v>
      </c>
      <c r="E122" s="41">
        <v>601.5</v>
      </c>
      <c r="H122" s="47"/>
      <c r="I122" s="20"/>
      <c r="J122" s="20"/>
      <c r="K122" s="20"/>
      <c r="L122" s="20"/>
      <c r="M122" s="20"/>
      <c r="N122" s="20"/>
      <c r="O122" s="47"/>
      <c r="P122" s="47"/>
      <c r="Q122" s="47"/>
      <c r="R122" s="34"/>
      <c r="S122" s="34"/>
      <c r="T122" s="34"/>
      <c r="U122" s="47"/>
    </row>
    <row r="123" spans="1:21" x14ac:dyDescent="0.3">
      <c r="A123" s="33"/>
      <c r="B123" s="3" t="s">
        <v>178</v>
      </c>
      <c r="C123" s="40">
        <v>16</v>
      </c>
      <c r="D123" s="23">
        <v>3265</v>
      </c>
      <c r="E123" s="41">
        <v>490</v>
      </c>
      <c r="H123" s="47"/>
      <c r="I123" s="20"/>
      <c r="J123" s="20"/>
      <c r="K123" s="20"/>
      <c r="L123" s="20"/>
      <c r="M123" s="20"/>
      <c r="N123" s="20"/>
      <c r="O123" s="47"/>
      <c r="P123" s="47"/>
      <c r="Q123" s="47"/>
      <c r="R123" s="34"/>
      <c r="S123" s="34"/>
      <c r="T123" s="34"/>
      <c r="U123" s="47"/>
    </row>
    <row r="124" spans="1:21" x14ac:dyDescent="0.3">
      <c r="A124" s="33"/>
      <c r="B124" s="3" t="s">
        <v>179</v>
      </c>
      <c r="C124" s="40">
        <v>16</v>
      </c>
      <c r="D124" s="23">
        <v>2739</v>
      </c>
      <c r="E124" s="41">
        <v>584.20000000000005</v>
      </c>
      <c r="H124" s="47"/>
      <c r="I124" s="20"/>
      <c r="J124" s="20"/>
      <c r="K124" s="20"/>
      <c r="L124" s="20"/>
      <c r="M124" s="20"/>
      <c r="N124" s="20"/>
      <c r="O124" s="47"/>
      <c r="P124" s="47"/>
      <c r="Q124" s="47"/>
      <c r="R124" s="34"/>
      <c r="S124" s="34"/>
      <c r="T124" s="34"/>
      <c r="U124" s="47"/>
    </row>
    <row r="125" spans="1:21" x14ac:dyDescent="0.3">
      <c r="A125" s="33"/>
      <c r="B125" s="3" t="s">
        <v>180</v>
      </c>
      <c r="C125" s="40">
        <v>13</v>
      </c>
      <c r="D125" s="23">
        <v>7223</v>
      </c>
      <c r="E125" s="41">
        <v>180</v>
      </c>
      <c r="H125" s="47"/>
      <c r="I125" s="20"/>
      <c r="J125" s="20"/>
      <c r="K125" s="20"/>
      <c r="L125" s="20"/>
      <c r="M125" s="20"/>
      <c r="N125" s="20"/>
      <c r="O125" s="47"/>
      <c r="P125" s="47"/>
      <c r="Q125" s="47"/>
      <c r="R125" s="34"/>
      <c r="S125" s="34"/>
      <c r="T125" s="34"/>
      <c r="U125" s="47"/>
    </row>
    <row r="126" spans="1:21" x14ac:dyDescent="0.3">
      <c r="A126" s="33"/>
      <c r="B126" s="3" t="s">
        <v>546</v>
      </c>
      <c r="C126" s="40">
        <v>97</v>
      </c>
      <c r="D126" s="23">
        <v>12176</v>
      </c>
      <c r="E126" s="41">
        <v>796.6</v>
      </c>
      <c r="H126" s="47"/>
      <c r="I126" s="20"/>
      <c r="J126" s="20"/>
      <c r="K126" s="20"/>
      <c r="L126" s="20"/>
      <c r="M126" s="20"/>
      <c r="N126" s="20"/>
      <c r="O126" s="47"/>
      <c r="P126" s="47"/>
      <c r="Q126" s="47"/>
      <c r="R126" s="34"/>
      <c r="S126" s="34"/>
      <c r="T126" s="34"/>
      <c r="U126" s="47"/>
    </row>
    <row r="127" spans="1:21" x14ac:dyDescent="0.3">
      <c r="A127" s="42" t="s">
        <v>491</v>
      </c>
      <c r="B127" s="43"/>
      <c r="C127" s="44">
        <v>823</v>
      </c>
      <c r="D127" s="45">
        <v>100477</v>
      </c>
      <c r="E127" s="46">
        <f>C127/D127*100000</f>
        <v>819.09292673945276</v>
      </c>
      <c r="H127" s="47"/>
      <c r="I127" s="20"/>
      <c r="J127" s="20"/>
      <c r="K127" s="20"/>
      <c r="L127" s="20"/>
      <c r="M127" s="20"/>
      <c r="N127" s="20"/>
      <c r="O127" s="47"/>
      <c r="P127" s="47"/>
      <c r="Q127" s="47"/>
      <c r="R127" s="34"/>
      <c r="S127" s="34"/>
      <c r="T127" s="34"/>
      <c r="U127" s="47"/>
    </row>
    <row r="128" spans="1:21" x14ac:dyDescent="0.3">
      <c r="A128" s="22" t="s">
        <v>41</v>
      </c>
      <c r="B128" s="2"/>
      <c r="C128" s="38"/>
      <c r="D128" s="39"/>
      <c r="E128" s="37"/>
      <c r="H128" s="47"/>
      <c r="I128" s="20"/>
      <c r="J128" s="20"/>
      <c r="K128" s="20"/>
      <c r="L128" s="20"/>
      <c r="M128" s="20"/>
      <c r="N128" s="20"/>
      <c r="O128" s="47"/>
      <c r="P128" s="47"/>
      <c r="Q128" s="47"/>
      <c r="R128" s="34"/>
      <c r="S128" s="34"/>
      <c r="T128" s="34"/>
      <c r="U128" s="47"/>
    </row>
    <row r="129" spans="1:21" x14ac:dyDescent="0.3">
      <c r="A129" s="42" t="s">
        <v>492</v>
      </c>
      <c r="B129" s="43"/>
      <c r="C129" s="44">
        <v>35</v>
      </c>
      <c r="D129" s="45">
        <v>4450</v>
      </c>
      <c r="E129" s="46">
        <f>C129/D129*100000</f>
        <v>786.51685393258435</v>
      </c>
      <c r="H129" s="47"/>
      <c r="I129" s="20"/>
      <c r="J129" s="20"/>
      <c r="K129" s="20"/>
      <c r="L129" s="20"/>
      <c r="M129" s="20"/>
      <c r="N129" s="20"/>
      <c r="O129" s="47"/>
      <c r="P129" s="47"/>
      <c r="Q129" s="47"/>
      <c r="R129" s="34"/>
      <c r="S129" s="34"/>
      <c r="T129" s="34"/>
      <c r="U129" s="47"/>
    </row>
    <row r="130" spans="1:21" x14ac:dyDescent="0.3">
      <c r="A130" s="22" t="s">
        <v>42</v>
      </c>
      <c r="B130" s="2" t="s">
        <v>181</v>
      </c>
      <c r="C130" s="38">
        <v>21</v>
      </c>
      <c r="D130" s="39">
        <v>2811</v>
      </c>
      <c r="E130" s="37">
        <v>747.1</v>
      </c>
      <c r="H130" s="47"/>
      <c r="I130" s="20"/>
      <c r="J130" s="20"/>
      <c r="K130" s="20"/>
      <c r="L130" s="20"/>
      <c r="M130" s="20"/>
      <c r="N130" s="20"/>
      <c r="O130" s="47"/>
      <c r="P130" s="47"/>
      <c r="Q130" s="47"/>
      <c r="R130" s="34"/>
      <c r="S130" s="34"/>
      <c r="T130" s="34"/>
      <c r="U130" s="47"/>
    </row>
    <row r="131" spans="1:21" x14ac:dyDescent="0.3">
      <c r="A131" s="33"/>
      <c r="B131" s="3" t="s">
        <v>182</v>
      </c>
      <c r="C131" s="40">
        <v>515</v>
      </c>
      <c r="D131" s="23">
        <v>43151</v>
      </c>
      <c r="E131" s="41">
        <v>1193.5</v>
      </c>
      <c r="H131" s="47"/>
      <c r="I131" s="20"/>
      <c r="J131" s="20"/>
      <c r="K131" s="20"/>
      <c r="L131" s="20"/>
      <c r="M131" s="20"/>
      <c r="N131" s="20"/>
      <c r="O131" s="47"/>
      <c r="P131" s="47"/>
      <c r="Q131" s="47"/>
      <c r="R131" s="34"/>
      <c r="S131" s="34"/>
      <c r="T131" s="34"/>
      <c r="U131" s="47"/>
    </row>
    <row r="132" spans="1:21" x14ac:dyDescent="0.3">
      <c r="A132" s="33"/>
      <c r="B132" s="3" t="s">
        <v>183</v>
      </c>
      <c r="C132" s="40">
        <v>19</v>
      </c>
      <c r="D132" s="23">
        <v>3409</v>
      </c>
      <c r="E132" s="41">
        <v>557.29999999999995</v>
      </c>
      <c r="H132" s="47"/>
      <c r="I132" s="20"/>
      <c r="J132" s="20"/>
      <c r="K132" s="20"/>
      <c r="L132" s="20"/>
      <c r="M132" s="20"/>
      <c r="N132" s="20"/>
      <c r="O132" s="47"/>
      <c r="P132" s="47"/>
      <c r="Q132" s="47"/>
      <c r="R132" s="34"/>
      <c r="S132" s="34"/>
      <c r="T132" s="34"/>
      <c r="U132" s="47"/>
    </row>
    <row r="133" spans="1:21" x14ac:dyDescent="0.3">
      <c r="A133" s="33"/>
      <c r="B133" s="3" t="s">
        <v>184</v>
      </c>
      <c r="C133" s="40">
        <v>22</v>
      </c>
      <c r="D133" s="23">
        <v>2692</v>
      </c>
      <c r="E133" s="41">
        <v>817.2</v>
      </c>
      <c r="H133" s="47"/>
      <c r="I133" s="20"/>
      <c r="J133" s="20"/>
      <c r="K133" s="20"/>
      <c r="L133" s="20"/>
      <c r="M133" s="20"/>
      <c r="N133" s="20"/>
      <c r="O133" s="47"/>
      <c r="P133" s="47"/>
      <c r="Q133" s="47"/>
      <c r="R133" s="34"/>
      <c r="S133" s="34"/>
      <c r="T133" s="34"/>
      <c r="U133" s="47"/>
    </row>
    <row r="134" spans="1:21" x14ac:dyDescent="0.3">
      <c r="A134" s="33"/>
      <c r="B134" s="3" t="s">
        <v>185</v>
      </c>
      <c r="C134" s="40">
        <v>37</v>
      </c>
      <c r="D134" s="23">
        <v>5153</v>
      </c>
      <c r="E134" s="41">
        <v>718</v>
      </c>
      <c r="H134" s="47"/>
      <c r="I134" s="20"/>
      <c r="J134" s="20"/>
      <c r="K134" s="20"/>
      <c r="L134" s="20"/>
      <c r="M134" s="20"/>
      <c r="N134" s="20"/>
      <c r="O134" s="47"/>
      <c r="P134" s="47"/>
      <c r="Q134" s="47"/>
      <c r="R134" s="34"/>
      <c r="S134" s="34"/>
      <c r="T134" s="34"/>
      <c r="U134" s="47"/>
    </row>
    <row r="135" spans="1:21" x14ac:dyDescent="0.3">
      <c r="A135" s="33"/>
      <c r="B135" s="3" t="s">
        <v>186</v>
      </c>
      <c r="C135" s="40">
        <v>90</v>
      </c>
      <c r="D135" s="23">
        <v>7795</v>
      </c>
      <c r="E135" s="41">
        <v>1154.5999999999999</v>
      </c>
      <c r="H135" s="47"/>
      <c r="I135" s="20"/>
      <c r="J135" s="20"/>
      <c r="K135" s="20"/>
      <c r="L135" s="20"/>
      <c r="M135" s="20"/>
      <c r="N135" s="20"/>
      <c r="O135" s="47"/>
      <c r="P135" s="47"/>
      <c r="Q135" s="47"/>
      <c r="R135" s="34"/>
      <c r="S135" s="34"/>
      <c r="T135" s="34"/>
      <c r="U135" s="47"/>
    </row>
    <row r="136" spans="1:21" x14ac:dyDescent="0.3">
      <c r="A136" s="33"/>
      <c r="B136" s="3" t="s">
        <v>187</v>
      </c>
      <c r="C136" s="40">
        <v>20</v>
      </c>
      <c r="D136" s="23">
        <v>4373</v>
      </c>
      <c r="E136" s="41">
        <v>457.4</v>
      </c>
      <c r="H136" s="47"/>
      <c r="I136" s="20"/>
      <c r="J136" s="20"/>
      <c r="K136" s="20"/>
      <c r="L136" s="20"/>
      <c r="M136" s="20"/>
      <c r="N136" s="20"/>
      <c r="O136" s="47"/>
      <c r="P136" s="47"/>
      <c r="Q136" s="47"/>
      <c r="R136" s="34"/>
      <c r="S136" s="34"/>
      <c r="T136" s="34"/>
      <c r="U136" s="47"/>
    </row>
    <row r="137" spans="1:21" x14ac:dyDescent="0.3">
      <c r="A137" s="33"/>
      <c r="B137" s="3" t="s">
        <v>169</v>
      </c>
      <c r="C137" s="40">
        <v>37</v>
      </c>
      <c r="D137" s="23">
        <v>3491</v>
      </c>
      <c r="E137" s="41">
        <v>1059.9000000000001</v>
      </c>
      <c r="H137" s="47"/>
      <c r="I137" s="20"/>
      <c r="J137" s="20"/>
      <c r="K137" s="20"/>
      <c r="L137" s="20"/>
      <c r="M137" s="20"/>
      <c r="N137" s="20"/>
      <c r="O137" s="47"/>
      <c r="P137" s="47"/>
      <c r="Q137" s="47"/>
      <c r="R137" s="34"/>
      <c r="S137" s="34"/>
      <c r="T137" s="34"/>
      <c r="U137" s="47"/>
    </row>
    <row r="138" spans="1:21" x14ac:dyDescent="0.3">
      <c r="A138" s="33"/>
      <c r="B138" s="3" t="s">
        <v>546</v>
      </c>
      <c r="C138" s="40">
        <v>188</v>
      </c>
      <c r="D138" s="23">
        <v>29549</v>
      </c>
      <c r="E138" s="41">
        <v>636.20000000000005</v>
      </c>
      <c r="H138" s="47"/>
      <c r="I138" s="20"/>
      <c r="J138" s="20"/>
      <c r="K138" s="20"/>
      <c r="L138" s="20"/>
      <c r="M138" s="20"/>
      <c r="N138" s="20"/>
      <c r="O138" s="47"/>
      <c r="P138" s="47"/>
      <c r="Q138" s="47"/>
      <c r="R138" s="34"/>
      <c r="S138" s="34"/>
      <c r="T138" s="34"/>
      <c r="U138" s="47"/>
    </row>
    <row r="139" spans="1:21" x14ac:dyDescent="0.3">
      <c r="A139" s="42" t="s">
        <v>493</v>
      </c>
      <c r="B139" s="43"/>
      <c r="C139" s="44">
        <v>949</v>
      </c>
      <c r="D139" s="45">
        <v>102424</v>
      </c>
      <c r="E139" s="46">
        <f>C139/D139*100000</f>
        <v>926.54065453409362</v>
      </c>
      <c r="H139" s="47"/>
      <c r="I139" s="20"/>
      <c r="J139" s="20"/>
      <c r="K139" s="20"/>
      <c r="L139" s="20"/>
      <c r="M139" s="20"/>
      <c r="N139" s="20"/>
      <c r="O139" s="47"/>
      <c r="P139" s="47"/>
      <c r="Q139" s="47"/>
      <c r="R139" s="34"/>
      <c r="S139" s="34"/>
      <c r="T139" s="34"/>
      <c r="U139" s="47"/>
    </row>
    <row r="140" spans="1:21" x14ac:dyDescent="0.3">
      <c r="A140" s="22" t="s">
        <v>43</v>
      </c>
      <c r="B140" s="2"/>
      <c r="C140" s="38"/>
      <c r="D140" s="39"/>
      <c r="E140" s="37"/>
      <c r="H140" s="47"/>
      <c r="I140" s="20"/>
      <c r="J140" s="20"/>
      <c r="K140" s="20"/>
      <c r="L140" s="20"/>
      <c r="M140" s="20"/>
      <c r="N140" s="20"/>
      <c r="O140" s="47"/>
      <c r="P140" s="47"/>
      <c r="Q140" s="47"/>
      <c r="R140" s="34"/>
      <c r="S140" s="34"/>
      <c r="T140" s="34"/>
      <c r="U140" s="47"/>
    </row>
    <row r="141" spans="1:21" x14ac:dyDescent="0.3">
      <c r="A141" s="42" t="s">
        <v>494</v>
      </c>
      <c r="B141" s="43"/>
      <c r="C141" s="44">
        <v>109</v>
      </c>
      <c r="D141" s="45">
        <v>9253</v>
      </c>
      <c r="E141" s="46">
        <v>1178</v>
      </c>
      <c r="H141" s="47"/>
      <c r="I141" s="20"/>
      <c r="J141" s="20"/>
      <c r="K141" s="20"/>
      <c r="L141" s="20"/>
      <c r="M141" s="20"/>
      <c r="N141" s="20"/>
      <c r="O141" s="47"/>
      <c r="P141" s="47"/>
      <c r="Q141" s="47"/>
      <c r="R141" s="34"/>
      <c r="S141" s="34"/>
      <c r="T141" s="34"/>
      <c r="U141" s="47"/>
    </row>
    <row r="142" spans="1:21" x14ac:dyDescent="0.3">
      <c r="A142" s="22" t="s">
        <v>44</v>
      </c>
      <c r="B142" s="2" t="s">
        <v>188</v>
      </c>
      <c r="C142" s="38">
        <v>28</v>
      </c>
      <c r="D142" s="39">
        <v>3245</v>
      </c>
      <c r="E142" s="37">
        <v>862.9</v>
      </c>
      <c r="H142" s="47"/>
      <c r="I142" s="20"/>
      <c r="J142" s="20"/>
      <c r="K142" s="20"/>
      <c r="L142" s="20"/>
      <c r="M142" s="20"/>
      <c r="N142" s="20"/>
      <c r="O142" s="47"/>
      <c r="P142" s="47"/>
      <c r="Q142" s="47"/>
      <c r="R142" s="34"/>
      <c r="S142" s="34"/>
      <c r="T142" s="34"/>
      <c r="U142" s="47"/>
    </row>
    <row r="143" spans="1:21" x14ac:dyDescent="0.3">
      <c r="A143" s="33"/>
      <c r="B143" s="3" t="s">
        <v>189</v>
      </c>
      <c r="C143" s="40">
        <v>31</v>
      </c>
      <c r="D143" s="23">
        <v>2507</v>
      </c>
      <c r="E143" s="41">
        <v>1236.5</v>
      </c>
      <c r="H143" s="47"/>
      <c r="I143" s="20"/>
      <c r="J143" s="20"/>
      <c r="K143" s="20"/>
      <c r="L143" s="20"/>
      <c r="M143" s="20"/>
      <c r="N143" s="20"/>
      <c r="O143" s="47"/>
      <c r="P143" s="47"/>
      <c r="Q143" s="47"/>
      <c r="R143" s="34"/>
      <c r="S143" s="34"/>
      <c r="T143" s="34"/>
      <c r="U143" s="47"/>
    </row>
    <row r="144" spans="1:21" x14ac:dyDescent="0.3">
      <c r="A144" s="33"/>
      <c r="B144" s="3" t="s">
        <v>190</v>
      </c>
      <c r="C144" s="40">
        <v>56</v>
      </c>
      <c r="D144" s="23">
        <v>3845</v>
      </c>
      <c r="E144" s="41">
        <v>1456.4</v>
      </c>
      <c r="H144" s="47"/>
      <c r="I144" s="20"/>
      <c r="J144" s="20"/>
      <c r="K144" s="20"/>
      <c r="L144" s="20"/>
      <c r="M144" s="20"/>
      <c r="N144" s="20"/>
      <c r="O144" s="47"/>
      <c r="P144" s="47"/>
      <c r="Q144" s="47"/>
      <c r="R144" s="34"/>
      <c r="S144" s="34"/>
      <c r="T144" s="34"/>
      <c r="U144" s="47"/>
    </row>
    <row r="145" spans="1:21" x14ac:dyDescent="0.3">
      <c r="A145" s="33"/>
      <c r="B145" s="3" t="s">
        <v>191</v>
      </c>
      <c r="C145" s="40">
        <v>80</v>
      </c>
      <c r="D145" s="23">
        <v>12433</v>
      </c>
      <c r="E145" s="41">
        <v>643.4</v>
      </c>
      <c r="H145" s="47"/>
      <c r="I145" s="20"/>
      <c r="J145" s="20"/>
      <c r="K145" s="20"/>
      <c r="L145" s="20"/>
      <c r="M145" s="20"/>
      <c r="N145" s="20"/>
      <c r="O145" s="47"/>
      <c r="P145" s="47"/>
      <c r="Q145" s="47"/>
      <c r="R145" s="34"/>
      <c r="S145" s="34"/>
      <c r="T145" s="34"/>
      <c r="U145" s="47"/>
    </row>
    <row r="146" spans="1:21" x14ac:dyDescent="0.3">
      <c r="A146" s="33"/>
      <c r="B146" s="3" t="s">
        <v>546</v>
      </c>
      <c r="C146" s="40">
        <v>323</v>
      </c>
      <c r="D146" s="23">
        <v>30573</v>
      </c>
      <c r="E146" s="41">
        <v>1056.5</v>
      </c>
      <c r="H146" s="47"/>
      <c r="I146" s="20"/>
      <c r="J146" s="20"/>
      <c r="K146" s="20"/>
      <c r="L146" s="20"/>
      <c r="M146" s="20"/>
      <c r="N146" s="20"/>
      <c r="O146" s="47"/>
      <c r="P146" s="47"/>
      <c r="Q146" s="47"/>
      <c r="R146" s="34"/>
      <c r="S146" s="34"/>
      <c r="T146" s="34"/>
      <c r="U146" s="47"/>
    </row>
    <row r="147" spans="1:21" x14ac:dyDescent="0.3">
      <c r="A147" s="42" t="s">
        <v>495</v>
      </c>
      <c r="B147" s="43"/>
      <c r="C147" s="44">
        <v>518</v>
      </c>
      <c r="D147" s="45">
        <v>52603</v>
      </c>
      <c r="E147" s="46">
        <f>C147/D147*100000</f>
        <v>984.73471094804484</v>
      </c>
      <c r="H147" s="47"/>
      <c r="I147" s="20"/>
      <c r="J147" s="20"/>
      <c r="K147" s="20"/>
      <c r="L147" s="20"/>
      <c r="M147" s="20"/>
      <c r="N147" s="20"/>
      <c r="O147" s="47"/>
      <c r="P147" s="47"/>
      <c r="Q147" s="47"/>
      <c r="R147" s="34"/>
      <c r="S147" s="34"/>
      <c r="T147" s="34"/>
      <c r="U147" s="47"/>
    </row>
    <row r="148" spans="1:21" x14ac:dyDescent="0.3">
      <c r="A148" s="22" t="s">
        <v>45</v>
      </c>
      <c r="B148" s="2" t="s">
        <v>192</v>
      </c>
      <c r="C148" s="38">
        <v>34</v>
      </c>
      <c r="D148" s="39">
        <v>3201</v>
      </c>
      <c r="E148" s="37">
        <v>1062.2</v>
      </c>
      <c r="H148" s="47"/>
      <c r="I148" s="20"/>
      <c r="J148" s="20"/>
      <c r="K148" s="20"/>
      <c r="L148" s="20"/>
      <c r="M148" s="20"/>
      <c r="N148" s="20"/>
      <c r="O148" s="47"/>
      <c r="P148" s="47"/>
      <c r="Q148" s="47"/>
      <c r="R148" s="34"/>
      <c r="S148" s="34"/>
      <c r="T148" s="34"/>
      <c r="U148" s="47"/>
    </row>
    <row r="149" spans="1:21" x14ac:dyDescent="0.3">
      <c r="A149" s="33"/>
      <c r="B149" s="3" t="s">
        <v>193</v>
      </c>
      <c r="C149" s="40">
        <v>134</v>
      </c>
      <c r="D149" s="23">
        <v>10751</v>
      </c>
      <c r="E149" s="41">
        <v>1246.4000000000001</v>
      </c>
      <c r="H149" s="47"/>
      <c r="I149" s="20"/>
      <c r="J149" s="20"/>
      <c r="K149" s="20"/>
      <c r="L149" s="20"/>
      <c r="M149" s="20"/>
      <c r="N149" s="20"/>
      <c r="O149" s="47"/>
      <c r="P149" s="47"/>
      <c r="Q149" s="47"/>
      <c r="R149" s="34"/>
      <c r="S149" s="34"/>
      <c r="T149" s="34"/>
      <c r="U149" s="47"/>
    </row>
    <row r="150" spans="1:21" x14ac:dyDescent="0.3">
      <c r="A150" s="33"/>
      <c r="B150" s="3" t="s">
        <v>546</v>
      </c>
      <c r="C150" s="40">
        <v>168</v>
      </c>
      <c r="D150" s="23">
        <v>22870</v>
      </c>
      <c r="E150" s="41">
        <v>734.6</v>
      </c>
      <c r="H150" s="47"/>
      <c r="I150" s="20"/>
      <c r="J150" s="20"/>
      <c r="K150" s="20"/>
      <c r="L150" s="20"/>
      <c r="M150" s="20"/>
      <c r="N150" s="20"/>
      <c r="O150" s="47"/>
      <c r="P150" s="47"/>
      <c r="Q150" s="47"/>
      <c r="R150" s="34"/>
      <c r="S150" s="34"/>
      <c r="T150" s="34"/>
      <c r="U150" s="47"/>
    </row>
    <row r="151" spans="1:21" x14ac:dyDescent="0.3">
      <c r="A151" s="42" t="s">
        <v>496</v>
      </c>
      <c r="B151" s="43"/>
      <c r="C151" s="44">
        <v>336</v>
      </c>
      <c r="D151" s="45">
        <v>36822</v>
      </c>
      <c r="E151" s="46">
        <f>C151/D151*100000</f>
        <v>912.49796317418929</v>
      </c>
      <c r="H151" s="47"/>
      <c r="I151" s="20"/>
      <c r="J151" s="20"/>
      <c r="K151" s="20"/>
      <c r="L151" s="20"/>
      <c r="M151" s="20"/>
      <c r="N151" s="20"/>
      <c r="O151" s="47"/>
      <c r="P151" s="47"/>
      <c r="Q151" s="47"/>
      <c r="R151" s="34"/>
      <c r="S151" s="34"/>
      <c r="T151" s="34"/>
      <c r="U151" s="47"/>
    </row>
    <row r="152" spans="1:21" x14ac:dyDescent="0.3">
      <c r="A152" s="22" t="s">
        <v>46</v>
      </c>
      <c r="B152" s="2" t="s">
        <v>194</v>
      </c>
      <c r="C152" s="38">
        <v>98</v>
      </c>
      <c r="D152" s="39">
        <v>5465</v>
      </c>
      <c r="E152" s="37">
        <v>1793.2</v>
      </c>
      <c r="H152" s="47"/>
      <c r="I152" s="20"/>
      <c r="J152" s="20"/>
      <c r="K152" s="20"/>
      <c r="L152" s="20"/>
      <c r="M152" s="20"/>
      <c r="N152" s="20"/>
      <c r="O152" s="47"/>
      <c r="P152" s="47"/>
      <c r="Q152" s="47"/>
      <c r="R152" s="34"/>
      <c r="S152" s="34"/>
      <c r="T152" s="34"/>
      <c r="U152" s="47"/>
    </row>
    <row r="153" spans="1:21" x14ac:dyDescent="0.3">
      <c r="A153" s="33"/>
      <c r="B153" s="3" t="s">
        <v>546</v>
      </c>
      <c r="C153" s="40">
        <v>162</v>
      </c>
      <c r="D153" s="23">
        <v>13649</v>
      </c>
      <c r="E153" s="41">
        <v>1186.9000000000001</v>
      </c>
      <c r="H153" s="47"/>
      <c r="I153" s="20"/>
      <c r="J153" s="20"/>
      <c r="K153" s="20"/>
      <c r="L153" s="20"/>
      <c r="M153" s="20"/>
      <c r="N153" s="20"/>
      <c r="O153" s="47"/>
      <c r="P153" s="47"/>
      <c r="Q153" s="47"/>
      <c r="R153" s="34"/>
      <c r="S153" s="34"/>
      <c r="T153" s="34"/>
      <c r="U153" s="47"/>
    </row>
    <row r="154" spans="1:21" x14ac:dyDescent="0.3">
      <c r="A154" s="42" t="s">
        <v>497</v>
      </c>
      <c r="B154" s="43"/>
      <c r="C154" s="44">
        <v>260</v>
      </c>
      <c r="D154" s="45">
        <v>19114</v>
      </c>
      <c r="E154" s="46">
        <f>C154/D154*100000</f>
        <v>1360.2594956576331</v>
      </c>
      <c r="H154" s="47"/>
      <c r="I154" s="20"/>
      <c r="J154" s="20"/>
      <c r="K154" s="20"/>
      <c r="L154" s="20"/>
      <c r="M154" s="20"/>
      <c r="N154" s="20"/>
      <c r="O154" s="47"/>
      <c r="P154" s="47"/>
      <c r="Q154" s="47"/>
      <c r="R154" s="34"/>
      <c r="S154" s="34"/>
      <c r="T154" s="34"/>
      <c r="U154" s="47"/>
    </row>
    <row r="155" spans="1:21" x14ac:dyDescent="0.3">
      <c r="A155" s="22" t="s">
        <v>47</v>
      </c>
      <c r="B155" s="2" t="s">
        <v>195</v>
      </c>
      <c r="C155" s="38">
        <v>57</v>
      </c>
      <c r="D155" s="39">
        <v>4698</v>
      </c>
      <c r="E155" s="37">
        <v>1213.3</v>
      </c>
      <c r="H155" s="47"/>
      <c r="I155" s="20"/>
      <c r="J155" s="20"/>
      <c r="K155" s="20"/>
      <c r="L155" s="20"/>
      <c r="M155" s="20"/>
      <c r="N155" s="20"/>
      <c r="O155" s="47"/>
      <c r="P155" s="47"/>
      <c r="Q155" s="47"/>
      <c r="R155" s="34"/>
      <c r="S155" s="34"/>
      <c r="T155" s="34"/>
      <c r="U155" s="47"/>
    </row>
    <row r="156" spans="1:21" x14ac:dyDescent="0.3">
      <c r="A156" s="33"/>
      <c r="B156" s="3" t="s">
        <v>546</v>
      </c>
      <c r="C156" s="40">
        <v>137</v>
      </c>
      <c r="D156" s="23">
        <v>19111</v>
      </c>
      <c r="E156" s="41">
        <v>716.9</v>
      </c>
      <c r="H156" s="47"/>
      <c r="I156" s="20"/>
      <c r="J156" s="20"/>
      <c r="K156" s="20"/>
      <c r="L156" s="20"/>
      <c r="M156" s="20"/>
      <c r="N156" s="20"/>
      <c r="O156" s="47"/>
      <c r="P156" s="47"/>
      <c r="Q156" s="47"/>
      <c r="R156" s="34"/>
      <c r="S156" s="34"/>
      <c r="T156" s="34"/>
      <c r="U156" s="47"/>
    </row>
    <row r="157" spans="1:21" x14ac:dyDescent="0.3">
      <c r="A157" s="42" t="s">
        <v>498</v>
      </c>
      <c r="B157" s="43"/>
      <c r="C157" s="44">
        <v>194</v>
      </c>
      <c r="D157" s="45">
        <v>23809</v>
      </c>
      <c r="E157" s="46">
        <f>C157/D157*100000</f>
        <v>814.81792599437199</v>
      </c>
      <c r="H157" s="47"/>
      <c r="I157" s="20"/>
      <c r="J157" s="20"/>
      <c r="K157" s="20"/>
      <c r="L157" s="20"/>
      <c r="M157" s="20"/>
      <c r="N157" s="20"/>
      <c r="O157" s="47"/>
      <c r="P157" s="47"/>
      <c r="Q157" s="47"/>
      <c r="R157" s="34"/>
      <c r="S157" s="34"/>
      <c r="T157" s="34"/>
      <c r="U157" s="47"/>
    </row>
    <row r="158" spans="1:21" x14ac:dyDescent="0.3">
      <c r="A158" s="22" t="s">
        <v>48</v>
      </c>
      <c r="B158" s="2"/>
      <c r="C158" s="38"/>
      <c r="D158" s="39"/>
      <c r="E158" s="37"/>
      <c r="H158" s="47"/>
      <c r="I158" s="20"/>
      <c r="J158" s="20"/>
      <c r="K158" s="20"/>
      <c r="L158" s="20"/>
      <c r="M158" s="20"/>
      <c r="N158" s="20"/>
      <c r="O158" s="47"/>
      <c r="P158" s="47"/>
      <c r="Q158" s="47"/>
      <c r="R158" s="34"/>
      <c r="S158" s="34"/>
      <c r="T158" s="34"/>
      <c r="U158" s="47"/>
    </row>
    <row r="159" spans="1:21" x14ac:dyDescent="0.3">
      <c r="A159" s="42" t="s">
        <v>499</v>
      </c>
      <c r="B159" s="43"/>
      <c r="C159" s="44">
        <v>60</v>
      </c>
      <c r="D159" s="45">
        <v>5915</v>
      </c>
      <c r="E159" s="46">
        <v>1014.4</v>
      </c>
      <c r="H159" s="47"/>
      <c r="I159" s="20"/>
      <c r="J159" s="20"/>
      <c r="K159" s="20"/>
      <c r="L159" s="20"/>
      <c r="M159" s="20"/>
      <c r="N159" s="20"/>
      <c r="O159" s="47"/>
      <c r="P159" s="47"/>
      <c r="Q159" s="47"/>
      <c r="R159" s="34"/>
      <c r="S159" s="34"/>
      <c r="T159" s="34"/>
      <c r="U159" s="47"/>
    </row>
    <row r="160" spans="1:21" x14ac:dyDescent="0.3">
      <c r="A160" s="22" t="s">
        <v>49</v>
      </c>
      <c r="B160" s="2" t="s">
        <v>196</v>
      </c>
      <c r="C160" s="38">
        <v>107</v>
      </c>
      <c r="D160" s="39">
        <v>3602</v>
      </c>
      <c r="E160" s="37">
        <v>2970.6</v>
      </c>
      <c r="H160" s="47"/>
      <c r="I160" s="20"/>
      <c r="J160" s="20"/>
      <c r="K160" s="20"/>
      <c r="L160" s="20"/>
      <c r="M160" s="20"/>
      <c r="N160" s="20"/>
      <c r="O160" s="47"/>
      <c r="P160" s="47"/>
      <c r="Q160" s="47"/>
      <c r="R160" s="34"/>
      <c r="S160" s="34"/>
      <c r="T160" s="34"/>
      <c r="U160" s="47"/>
    </row>
    <row r="161" spans="1:21" x14ac:dyDescent="0.3">
      <c r="A161" s="33"/>
      <c r="B161" s="3" t="s">
        <v>197</v>
      </c>
      <c r="C161" s="40">
        <v>7</v>
      </c>
      <c r="D161" s="23">
        <v>2830</v>
      </c>
      <c r="E161" s="41">
        <v>247.3</v>
      </c>
      <c r="H161" s="47"/>
      <c r="I161" s="20"/>
      <c r="J161" s="20"/>
      <c r="K161" s="20"/>
      <c r="L161" s="20"/>
      <c r="M161" s="20"/>
      <c r="N161" s="20"/>
      <c r="O161" s="47"/>
      <c r="P161" s="47"/>
      <c r="Q161" s="47"/>
      <c r="R161" s="34"/>
      <c r="S161" s="34"/>
      <c r="T161" s="34"/>
      <c r="U161" s="47"/>
    </row>
    <row r="162" spans="1:21" x14ac:dyDescent="0.3">
      <c r="A162" s="33"/>
      <c r="B162" s="3" t="s">
        <v>546</v>
      </c>
      <c r="C162" s="40">
        <v>93</v>
      </c>
      <c r="D162" s="23">
        <v>14198</v>
      </c>
      <c r="E162" s="41">
        <v>655</v>
      </c>
      <c r="H162" s="47"/>
      <c r="I162" s="20"/>
      <c r="J162" s="20"/>
      <c r="K162" s="20"/>
      <c r="L162" s="20"/>
      <c r="M162" s="20"/>
      <c r="N162" s="20"/>
      <c r="O162" s="47"/>
      <c r="P162" s="47"/>
      <c r="Q162" s="47"/>
      <c r="R162" s="34"/>
      <c r="S162" s="34"/>
      <c r="T162" s="34"/>
      <c r="U162" s="47"/>
    </row>
    <row r="163" spans="1:21" x14ac:dyDescent="0.3">
      <c r="A163" s="42" t="s">
        <v>500</v>
      </c>
      <c r="B163" s="43"/>
      <c r="C163" s="44">
        <v>207</v>
      </c>
      <c r="D163" s="45">
        <v>20630</v>
      </c>
      <c r="E163" s="46">
        <f>C163/D163*100000</f>
        <v>1003.3931168201648</v>
      </c>
      <c r="H163" s="47"/>
      <c r="I163" s="20"/>
      <c r="J163" s="20"/>
      <c r="K163" s="20"/>
      <c r="L163" s="20"/>
      <c r="M163" s="20"/>
      <c r="N163" s="20"/>
      <c r="O163" s="47"/>
      <c r="P163" s="47"/>
      <c r="Q163" s="47"/>
      <c r="R163" s="34"/>
      <c r="S163" s="34"/>
      <c r="T163" s="34"/>
      <c r="U163" s="47"/>
    </row>
    <row r="164" spans="1:21" x14ac:dyDescent="0.3">
      <c r="A164" s="22" t="s">
        <v>50</v>
      </c>
      <c r="B164" s="2" t="s">
        <v>198</v>
      </c>
      <c r="C164" s="38">
        <v>127</v>
      </c>
      <c r="D164" s="39">
        <v>12364</v>
      </c>
      <c r="E164" s="37">
        <v>1027.2</v>
      </c>
      <c r="H164" s="47"/>
      <c r="I164" s="20"/>
      <c r="J164" s="20"/>
      <c r="K164" s="20"/>
      <c r="L164" s="20"/>
      <c r="M164" s="20"/>
      <c r="N164" s="20"/>
      <c r="O164" s="47"/>
      <c r="P164" s="47"/>
      <c r="Q164" s="47"/>
      <c r="R164" s="34"/>
      <c r="S164" s="34"/>
      <c r="T164" s="34"/>
      <c r="U164" s="47"/>
    </row>
    <row r="165" spans="1:21" x14ac:dyDescent="0.3">
      <c r="A165" s="33"/>
      <c r="B165" s="3" t="s">
        <v>199</v>
      </c>
      <c r="C165" s="40">
        <v>22</v>
      </c>
      <c r="D165" s="23">
        <v>4618</v>
      </c>
      <c r="E165" s="41">
        <v>476.4</v>
      </c>
      <c r="H165" s="47"/>
      <c r="I165" s="20"/>
      <c r="J165" s="20"/>
      <c r="K165" s="20"/>
      <c r="L165" s="20"/>
      <c r="M165" s="20"/>
      <c r="N165" s="20"/>
      <c r="O165" s="47"/>
      <c r="P165" s="47"/>
      <c r="Q165" s="47"/>
      <c r="R165" s="34"/>
      <c r="S165" s="34"/>
      <c r="T165" s="34"/>
      <c r="U165" s="47"/>
    </row>
    <row r="166" spans="1:21" x14ac:dyDescent="0.3">
      <c r="A166" s="33"/>
      <c r="B166" s="3" t="s">
        <v>200</v>
      </c>
      <c r="C166" s="40">
        <v>99</v>
      </c>
      <c r="D166" s="23">
        <v>7922</v>
      </c>
      <c r="E166" s="41">
        <v>1249.7</v>
      </c>
      <c r="H166" s="47"/>
      <c r="I166" s="20"/>
      <c r="J166" s="20"/>
      <c r="K166" s="20"/>
      <c r="L166" s="20"/>
      <c r="M166" s="20"/>
      <c r="N166" s="20"/>
      <c r="O166" s="47"/>
      <c r="P166" s="47"/>
      <c r="Q166" s="47"/>
      <c r="R166" s="34"/>
      <c r="S166" s="34"/>
      <c r="T166" s="34"/>
      <c r="U166" s="47"/>
    </row>
    <row r="167" spans="1:21" x14ac:dyDescent="0.3">
      <c r="A167" s="33"/>
      <c r="B167" s="3" t="s">
        <v>201</v>
      </c>
      <c r="C167" s="40">
        <v>25</v>
      </c>
      <c r="D167" s="23">
        <v>2873</v>
      </c>
      <c r="E167" s="41">
        <v>870.2</v>
      </c>
      <c r="H167" s="47"/>
      <c r="I167" s="20"/>
      <c r="J167" s="20"/>
      <c r="K167" s="20"/>
      <c r="L167" s="20"/>
      <c r="M167" s="20"/>
      <c r="N167" s="20"/>
      <c r="O167" s="47"/>
      <c r="P167" s="47"/>
      <c r="Q167" s="47"/>
      <c r="R167" s="34"/>
      <c r="S167" s="34"/>
      <c r="T167" s="34"/>
      <c r="U167" s="47"/>
    </row>
    <row r="168" spans="1:21" x14ac:dyDescent="0.3">
      <c r="A168" s="33"/>
      <c r="B168" s="3" t="s">
        <v>202</v>
      </c>
      <c r="C168" s="40">
        <v>22</v>
      </c>
      <c r="D168" s="23">
        <v>3689</v>
      </c>
      <c r="E168" s="41">
        <v>596.4</v>
      </c>
      <c r="H168" s="47"/>
      <c r="I168" s="20"/>
      <c r="J168" s="20"/>
      <c r="K168" s="20"/>
      <c r="L168" s="20"/>
      <c r="M168" s="20"/>
      <c r="N168" s="20"/>
      <c r="O168" s="47"/>
      <c r="P168" s="47"/>
      <c r="Q168" s="47"/>
      <c r="R168" s="34"/>
      <c r="S168" s="34"/>
      <c r="T168" s="34"/>
      <c r="U168" s="47"/>
    </row>
    <row r="169" spans="1:21" x14ac:dyDescent="0.3">
      <c r="A169" s="33"/>
      <c r="B169" s="3" t="s">
        <v>203</v>
      </c>
      <c r="C169" s="40">
        <v>45</v>
      </c>
      <c r="D169" s="23">
        <v>5758</v>
      </c>
      <c r="E169" s="41">
        <v>781.5</v>
      </c>
      <c r="H169" s="47"/>
      <c r="I169" s="20"/>
      <c r="J169" s="20"/>
      <c r="K169" s="20"/>
      <c r="L169" s="20"/>
      <c r="M169" s="20"/>
      <c r="N169" s="20"/>
      <c r="O169" s="47"/>
      <c r="P169" s="47"/>
      <c r="Q169" s="47"/>
      <c r="R169" s="34"/>
      <c r="S169" s="34"/>
      <c r="T169" s="34"/>
      <c r="U169" s="47"/>
    </row>
    <row r="170" spans="1:21" x14ac:dyDescent="0.3">
      <c r="A170" s="33"/>
      <c r="B170" s="3" t="s">
        <v>204</v>
      </c>
      <c r="C170" s="40">
        <v>27</v>
      </c>
      <c r="D170" s="23">
        <v>3088</v>
      </c>
      <c r="E170" s="41">
        <v>874.4</v>
      </c>
      <c r="H170" s="47"/>
      <c r="I170" s="20"/>
      <c r="J170" s="20"/>
      <c r="K170" s="20"/>
      <c r="L170" s="20"/>
      <c r="M170" s="20"/>
      <c r="N170" s="20"/>
      <c r="O170" s="47"/>
      <c r="P170" s="47"/>
      <c r="Q170" s="47"/>
      <c r="R170" s="34"/>
      <c r="S170" s="34"/>
      <c r="T170" s="34"/>
      <c r="U170" s="47"/>
    </row>
    <row r="171" spans="1:21" x14ac:dyDescent="0.3">
      <c r="A171" s="33"/>
      <c r="B171" s="3" t="s">
        <v>205</v>
      </c>
      <c r="C171" s="40">
        <v>25</v>
      </c>
      <c r="D171" s="23">
        <v>3323</v>
      </c>
      <c r="E171" s="41">
        <v>752.3</v>
      </c>
      <c r="H171" s="47"/>
      <c r="I171" s="20"/>
      <c r="J171" s="20"/>
      <c r="K171" s="20"/>
      <c r="L171" s="20"/>
      <c r="M171" s="20"/>
      <c r="N171" s="20"/>
      <c r="O171" s="47"/>
      <c r="P171" s="47"/>
      <c r="Q171" s="47"/>
      <c r="R171" s="34"/>
      <c r="S171" s="34"/>
      <c r="T171" s="34"/>
      <c r="U171" s="47"/>
    </row>
    <row r="172" spans="1:21" x14ac:dyDescent="0.3">
      <c r="A172" s="33"/>
      <c r="B172" s="3" t="s">
        <v>168</v>
      </c>
      <c r="C172" s="40">
        <v>93</v>
      </c>
      <c r="D172" s="23">
        <v>15472</v>
      </c>
      <c r="E172" s="41">
        <v>601.1</v>
      </c>
      <c r="H172" s="47"/>
      <c r="I172" s="20"/>
      <c r="J172" s="20"/>
      <c r="K172" s="20"/>
      <c r="L172" s="20"/>
      <c r="M172" s="20"/>
      <c r="N172" s="20"/>
      <c r="O172" s="47"/>
      <c r="P172" s="47"/>
      <c r="Q172" s="47"/>
      <c r="R172" s="34"/>
      <c r="S172" s="34"/>
      <c r="T172" s="34"/>
      <c r="U172" s="47"/>
    </row>
    <row r="173" spans="1:21" x14ac:dyDescent="0.3">
      <c r="A173" s="33"/>
      <c r="B173" s="3" t="s">
        <v>206</v>
      </c>
      <c r="C173" s="40">
        <v>8</v>
      </c>
      <c r="D173" s="23">
        <v>3092</v>
      </c>
      <c r="E173" s="41">
        <v>258.7</v>
      </c>
      <c r="H173" s="47"/>
      <c r="I173" s="20"/>
      <c r="J173" s="20"/>
      <c r="K173" s="20"/>
      <c r="L173" s="20"/>
      <c r="M173" s="20"/>
      <c r="N173" s="20"/>
      <c r="O173" s="47"/>
      <c r="P173" s="47"/>
      <c r="Q173" s="47"/>
      <c r="R173" s="34"/>
      <c r="S173" s="34"/>
      <c r="T173" s="34"/>
      <c r="U173" s="47"/>
    </row>
    <row r="174" spans="1:21" x14ac:dyDescent="0.3">
      <c r="A174" s="33"/>
      <c r="B174" s="3" t="s">
        <v>546</v>
      </c>
      <c r="C174" s="40">
        <v>178</v>
      </c>
      <c r="D174" s="23">
        <v>21775</v>
      </c>
      <c r="E174" s="41">
        <v>817.5</v>
      </c>
      <c r="H174" s="47"/>
      <c r="I174" s="20"/>
      <c r="J174" s="20"/>
      <c r="K174" s="20"/>
      <c r="L174" s="20"/>
      <c r="M174" s="20"/>
      <c r="N174" s="20"/>
      <c r="O174" s="47"/>
      <c r="P174" s="47"/>
      <c r="Q174" s="47"/>
      <c r="R174" s="34"/>
      <c r="S174" s="34"/>
      <c r="T174" s="34"/>
      <c r="U174" s="47"/>
    </row>
    <row r="175" spans="1:21" x14ac:dyDescent="0.3">
      <c r="A175" s="42" t="s">
        <v>501</v>
      </c>
      <c r="B175" s="43"/>
      <c r="C175" s="44">
        <v>671</v>
      </c>
      <c r="D175" s="45">
        <v>83974</v>
      </c>
      <c r="E175" s="46">
        <f>C175/D175*100000</f>
        <v>799.05685093004979</v>
      </c>
      <c r="H175" s="47"/>
      <c r="I175" s="20"/>
      <c r="J175" s="20"/>
      <c r="K175" s="20"/>
      <c r="L175" s="20"/>
      <c r="M175" s="20"/>
      <c r="N175" s="20"/>
      <c r="O175" s="47"/>
      <c r="P175" s="47"/>
      <c r="Q175" s="47"/>
      <c r="R175" s="34"/>
      <c r="S175" s="34"/>
      <c r="T175" s="34"/>
      <c r="U175" s="47"/>
    </row>
    <row r="176" spans="1:21" x14ac:dyDescent="0.3">
      <c r="A176" s="22" t="s">
        <v>51</v>
      </c>
      <c r="B176" s="2" t="s">
        <v>207</v>
      </c>
      <c r="C176" s="38">
        <v>44</v>
      </c>
      <c r="D176" s="39">
        <v>4475</v>
      </c>
      <c r="E176" s="37">
        <v>983.2</v>
      </c>
      <c r="H176" s="47"/>
      <c r="I176" s="20"/>
      <c r="J176" s="20"/>
      <c r="K176" s="20"/>
      <c r="L176" s="20"/>
      <c r="M176" s="20"/>
      <c r="N176" s="20"/>
      <c r="O176" s="47"/>
      <c r="P176" s="47"/>
      <c r="Q176" s="47"/>
      <c r="R176" s="34"/>
      <c r="S176" s="34"/>
      <c r="T176" s="34"/>
      <c r="U176" s="47"/>
    </row>
    <row r="177" spans="1:21" x14ac:dyDescent="0.3">
      <c r="A177" s="33"/>
      <c r="B177" s="3" t="s">
        <v>208</v>
      </c>
      <c r="C177" s="40">
        <v>30</v>
      </c>
      <c r="D177" s="23">
        <v>2570</v>
      </c>
      <c r="E177" s="41">
        <v>1167.3</v>
      </c>
      <c r="H177" s="47"/>
      <c r="I177" s="20"/>
      <c r="J177" s="20"/>
      <c r="K177" s="20"/>
      <c r="L177" s="20"/>
      <c r="M177" s="20"/>
      <c r="N177" s="20"/>
      <c r="O177" s="47"/>
      <c r="P177" s="47"/>
      <c r="Q177" s="47"/>
      <c r="R177" s="34"/>
      <c r="S177" s="34"/>
      <c r="T177" s="34"/>
      <c r="U177" s="47"/>
    </row>
    <row r="178" spans="1:21" x14ac:dyDescent="0.3">
      <c r="A178" s="33"/>
      <c r="B178" s="3" t="s">
        <v>546</v>
      </c>
      <c r="C178" s="40">
        <v>179</v>
      </c>
      <c r="D178" s="23">
        <v>19889</v>
      </c>
      <c r="E178" s="41">
        <v>900</v>
      </c>
      <c r="H178" s="47"/>
      <c r="I178" s="20"/>
      <c r="J178" s="20"/>
      <c r="K178" s="20"/>
      <c r="L178" s="20"/>
      <c r="M178" s="20"/>
      <c r="N178" s="20"/>
      <c r="O178" s="47"/>
      <c r="P178" s="47"/>
      <c r="Q178" s="47"/>
      <c r="R178" s="34"/>
      <c r="S178" s="34"/>
      <c r="T178" s="34"/>
      <c r="U178" s="47"/>
    </row>
    <row r="179" spans="1:21" x14ac:dyDescent="0.3">
      <c r="A179" s="42" t="s">
        <v>502</v>
      </c>
      <c r="B179" s="43"/>
      <c r="C179" s="44">
        <v>253</v>
      </c>
      <c r="D179" s="45">
        <v>26934</v>
      </c>
      <c r="E179" s="46">
        <f>C179/D179*100000</f>
        <v>939.33318482215793</v>
      </c>
      <c r="H179" s="47"/>
      <c r="I179" s="20"/>
      <c r="J179" s="20"/>
      <c r="K179" s="20"/>
      <c r="L179" s="20"/>
      <c r="M179" s="20"/>
      <c r="N179" s="20"/>
      <c r="O179" s="47"/>
      <c r="P179" s="47"/>
      <c r="Q179" s="47"/>
      <c r="R179" s="34"/>
      <c r="S179" s="34"/>
      <c r="T179" s="34"/>
      <c r="U179" s="47"/>
    </row>
    <row r="180" spans="1:21" x14ac:dyDescent="0.3">
      <c r="A180" s="22" t="s">
        <v>52</v>
      </c>
      <c r="B180" s="2" t="s">
        <v>209</v>
      </c>
      <c r="C180" s="38">
        <v>40</v>
      </c>
      <c r="D180" s="39">
        <v>4954</v>
      </c>
      <c r="E180" s="37">
        <v>807.4</v>
      </c>
      <c r="H180" s="47"/>
      <c r="I180" s="20"/>
      <c r="J180" s="20"/>
      <c r="K180" s="20"/>
      <c r="L180" s="20"/>
      <c r="M180" s="20"/>
      <c r="N180" s="20"/>
      <c r="O180" s="47"/>
      <c r="P180" s="47"/>
      <c r="Q180" s="47"/>
      <c r="R180" s="34"/>
      <c r="S180" s="34"/>
      <c r="T180" s="34"/>
      <c r="U180" s="47"/>
    </row>
    <row r="181" spans="1:21" x14ac:dyDescent="0.3">
      <c r="A181" s="33"/>
      <c r="B181" s="3" t="s">
        <v>210</v>
      </c>
      <c r="C181" s="40">
        <v>989</v>
      </c>
      <c r="D181" s="23">
        <v>99680</v>
      </c>
      <c r="E181" s="41">
        <v>992.2</v>
      </c>
      <c r="H181" s="47"/>
      <c r="I181" s="20"/>
      <c r="J181" s="20"/>
      <c r="K181" s="20"/>
      <c r="L181" s="20"/>
      <c r="M181" s="20"/>
      <c r="N181" s="20"/>
      <c r="O181" s="47"/>
      <c r="P181" s="47"/>
      <c r="Q181" s="47"/>
      <c r="R181" s="34"/>
      <c r="S181" s="34"/>
      <c r="T181" s="34"/>
      <c r="U181" s="47"/>
    </row>
    <row r="182" spans="1:21" x14ac:dyDescent="0.3">
      <c r="A182" s="33"/>
      <c r="B182" s="3" t="s">
        <v>211</v>
      </c>
      <c r="C182" s="40">
        <v>8</v>
      </c>
      <c r="D182" s="23">
        <v>2993</v>
      </c>
      <c r="E182" s="41">
        <v>267.3</v>
      </c>
      <c r="H182" s="47"/>
      <c r="I182" s="20"/>
      <c r="J182" s="20"/>
      <c r="K182" s="20"/>
      <c r="L182" s="20"/>
      <c r="M182" s="20"/>
      <c r="N182" s="20"/>
      <c r="O182" s="47"/>
      <c r="P182" s="47"/>
      <c r="Q182" s="47"/>
      <c r="R182" s="34"/>
      <c r="S182" s="34"/>
      <c r="T182" s="34"/>
      <c r="U182" s="47"/>
    </row>
    <row r="183" spans="1:21" x14ac:dyDescent="0.3">
      <c r="A183" s="33"/>
      <c r="B183" s="3" t="s">
        <v>212</v>
      </c>
      <c r="C183" s="40">
        <v>147</v>
      </c>
      <c r="D183" s="23">
        <v>20155</v>
      </c>
      <c r="E183" s="41">
        <v>729.3</v>
      </c>
      <c r="H183" s="47"/>
      <c r="I183" s="20"/>
      <c r="J183" s="20"/>
      <c r="K183" s="20"/>
      <c r="L183" s="20"/>
      <c r="M183" s="20"/>
      <c r="N183" s="20"/>
      <c r="O183" s="47"/>
      <c r="P183" s="47"/>
      <c r="Q183" s="47"/>
      <c r="R183" s="34"/>
      <c r="S183" s="34"/>
      <c r="T183" s="34"/>
      <c r="U183" s="47"/>
    </row>
    <row r="184" spans="1:21" x14ac:dyDescent="0.3">
      <c r="A184" s="33"/>
      <c r="B184" s="3" t="s">
        <v>213</v>
      </c>
      <c r="C184" s="40">
        <v>36</v>
      </c>
      <c r="D184" s="23">
        <v>3173</v>
      </c>
      <c r="E184" s="41">
        <v>1134.5999999999999</v>
      </c>
      <c r="H184" s="47"/>
      <c r="I184" s="20"/>
      <c r="J184" s="20"/>
      <c r="K184" s="20"/>
      <c r="L184" s="20"/>
      <c r="M184" s="20"/>
      <c r="N184" s="20"/>
      <c r="O184" s="47"/>
      <c r="P184" s="47"/>
      <c r="Q184" s="47"/>
      <c r="R184" s="34"/>
      <c r="S184" s="34"/>
      <c r="T184" s="34"/>
      <c r="U184" s="47"/>
    </row>
    <row r="185" spans="1:21" x14ac:dyDescent="0.3">
      <c r="A185" s="33"/>
      <c r="B185" s="3" t="s">
        <v>214</v>
      </c>
      <c r="C185" s="40">
        <v>66</v>
      </c>
      <c r="D185" s="23">
        <v>12058</v>
      </c>
      <c r="E185" s="41">
        <v>547.4</v>
      </c>
      <c r="H185" s="47"/>
      <c r="I185" s="20"/>
      <c r="J185" s="20"/>
      <c r="K185" s="20"/>
      <c r="L185" s="20"/>
      <c r="M185" s="20"/>
      <c r="N185" s="20"/>
      <c r="O185" s="47"/>
      <c r="P185" s="47"/>
      <c r="Q185" s="47"/>
      <c r="R185" s="34"/>
      <c r="S185" s="34"/>
      <c r="T185" s="34"/>
      <c r="U185" s="47"/>
    </row>
    <row r="186" spans="1:21" x14ac:dyDescent="0.3">
      <c r="A186" s="33"/>
      <c r="B186" s="3" t="s">
        <v>215</v>
      </c>
      <c r="C186" s="40">
        <v>51</v>
      </c>
      <c r="D186" s="23">
        <v>9512</v>
      </c>
      <c r="E186" s="41">
        <v>536.20000000000005</v>
      </c>
      <c r="H186" s="47"/>
      <c r="I186" s="20"/>
      <c r="J186" s="20"/>
      <c r="K186" s="20"/>
      <c r="L186" s="20"/>
      <c r="M186" s="20"/>
      <c r="N186" s="20"/>
      <c r="O186" s="47"/>
      <c r="P186" s="47"/>
      <c r="Q186" s="47"/>
      <c r="R186" s="34"/>
      <c r="S186" s="34"/>
      <c r="T186" s="34"/>
      <c r="U186" s="47"/>
    </row>
    <row r="187" spans="1:21" x14ac:dyDescent="0.3">
      <c r="A187" s="33"/>
      <c r="B187" s="3" t="s">
        <v>216</v>
      </c>
      <c r="C187" s="40">
        <v>39</v>
      </c>
      <c r="D187" s="23">
        <v>6041</v>
      </c>
      <c r="E187" s="41">
        <v>645.6</v>
      </c>
      <c r="H187" s="47"/>
      <c r="I187" s="20"/>
      <c r="J187" s="20"/>
      <c r="K187" s="20"/>
      <c r="L187" s="20"/>
      <c r="M187" s="20"/>
      <c r="N187" s="20"/>
      <c r="O187" s="47"/>
      <c r="P187" s="47"/>
      <c r="Q187" s="47"/>
      <c r="R187" s="34"/>
      <c r="S187" s="34"/>
      <c r="T187" s="34"/>
      <c r="U187" s="47"/>
    </row>
    <row r="188" spans="1:21" x14ac:dyDescent="0.3">
      <c r="A188" s="33"/>
      <c r="B188" s="3" t="s">
        <v>217</v>
      </c>
      <c r="C188" s="40">
        <v>30</v>
      </c>
      <c r="D188" s="23">
        <v>3336</v>
      </c>
      <c r="E188" s="41">
        <v>899.3</v>
      </c>
      <c r="H188" s="47"/>
      <c r="I188" s="20"/>
      <c r="J188" s="20"/>
      <c r="K188" s="20"/>
      <c r="L188" s="20"/>
      <c r="M188" s="20"/>
      <c r="N188" s="20"/>
      <c r="O188" s="47"/>
      <c r="P188" s="47"/>
      <c r="Q188" s="47"/>
      <c r="R188" s="34"/>
      <c r="S188" s="34"/>
      <c r="T188" s="34"/>
      <c r="U188" s="47"/>
    </row>
    <row r="189" spans="1:21" x14ac:dyDescent="0.3">
      <c r="A189" s="33"/>
      <c r="B189" s="3" t="s">
        <v>546</v>
      </c>
      <c r="C189" s="40">
        <v>57</v>
      </c>
      <c r="D189" s="23">
        <v>5356</v>
      </c>
      <c r="E189" s="41">
        <v>1064.2</v>
      </c>
      <c r="H189" s="47"/>
      <c r="I189" s="20"/>
      <c r="J189" s="20"/>
      <c r="K189" s="20"/>
      <c r="L189" s="20"/>
      <c r="M189" s="20"/>
      <c r="N189" s="20"/>
      <c r="O189" s="47"/>
      <c r="P189" s="47"/>
      <c r="Q189" s="47"/>
      <c r="R189" s="34"/>
      <c r="S189" s="34"/>
      <c r="T189" s="34"/>
      <c r="U189" s="47"/>
    </row>
    <row r="190" spans="1:21" x14ac:dyDescent="0.3">
      <c r="A190" s="42" t="s">
        <v>503</v>
      </c>
      <c r="B190" s="43"/>
      <c r="C190" s="44">
        <v>1463</v>
      </c>
      <c r="D190" s="45">
        <v>167258</v>
      </c>
      <c r="E190" s="46">
        <f>C190/D190*100000</f>
        <v>874.69657654641333</v>
      </c>
      <c r="H190" s="47"/>
      <c r="I190" s="20"/>
      <c r="J190" s="20"/>
      <c r="K190" s="20"/>
      <c r="L190" s="20"/>
      <c r="M190" s="20"/>
      <c r="N190" s="20"/>
      <c r="O190" s="47"/>
      <c r="P190" s="47"/>
      <c r="Q190" s="47"/>
      <c r="R190" s="34"/>
      <c r="S190" s="34"/>
      <c r="T190" s="34"/>
      <c r="U190" s="47"/>
    </row>
    <row r="191" spans="1:21" x14ac:dyDescent="0.3">
      <c r="A191" s="22" t="s">
        <v>53</v>
      </c>
      <c r="B191" s="2" t="s">
        <v>218</v>
      </c>
      <c r="C191" s="38">
        <v>38</v>
      </c>
      <c r="D191" s="39">
        <v>3161</v>
      </c>
      <c r="E191" s="37">
        <v>1202.2</v>
      </c>
      <c r="H191" s="47"/>
      <c r="I191" s="20"/>
      <c r="J191" s="20"/>
      <c r="K191" s="20"/>
      <c r="L191" s="20"/>
      <c r="M191" s="20"/>
      <c r="N191" s="20"/>
      <c r="O191" s="47"/>
      <c r="P191" s="47"/>
      <c r="Q191" s="47"/>
      <c r="R191" s="34"/>
      <c r="S191" s="34"/>
      <c r="T191" s="34"/>
      <c r="U191" s="47"/>
    </row>
    <row r="192" spans="1:21" x14ac:dyDescent="0.3">
      <c r="A192" s="33"/>
      <c r="B192" s="3" t="s">
        <v>219</v>
      </c>
      <c r="C192" s="40">
        <v>47</v>
      </c>
      <c r="D192" s="23">
        <v>2923</v>
      </c>
      <c r="E192" s="41">
        <v>1607.9</v>
      </c>
      <c r="H192" s="47"/>
      <c r="I192" s="20"/>
      <c r="J192" s="20"/>
      <c r="K192" s="20"/>
      <c r="L192" s="20"/>
      <c r="M192" s="20"/>
      <c r="N192" s="20"/>
      <c r="O192" s="47"/>
      <c r="P192" s="47"/>
      <c r="Q192" s="47"/>
      <c r="R192" s="34"/>
      <c r="S192" s="34"/>
      <c r="T192" s="34"/>
      <c r="U192" s="47"/>
    </row>
    <row r="193" spans="1:21" x14ac:dyDescent="0.3">
      <c r="A193" s="33"/>
      <c r="B193" s="3" t="s">
        <v>220</v>
      </c>
      <c r="C193" s="40">
        <v>23</v>
      </c>
      <c r="D193" s="23">
        <v>2571</v>
      </c>
      <c r="E193" s="41">
        <v>894.6</v>
      </c>
      <c r="H193" s="47"/>
      <c r="I193" s="20"/>
      <c r="J193" s="20"/>
      <c r="K193" s="20"/>
      <c r="L193" s="20"/>
      <c r="M193" s="20"/>
      <c r="N193" s="20"/>
      <c r="O193" s="47"/>
      <c r="P193" s="47"/>
      <c r="Q193" s="47"/>
      <c r="R193" s="34"/>
      <c r="S193" s="34"/>
      <c r="T193" s="34"/>
      <c r="U193" s="47"/>
    </row>
    <row r="194" spans="1:21" x14ac:dyDescent="0.3">
      <c r="A194" s="33"/>
      <c r="B194" s="3" t="s">
        <v>546</v>
      </c>
      <c r="C194" s="40">
        <v>77</v>
      </c>
      <c r="D194" s="23">
        <v>11997</v>
      </c>
      <c r="E194" s="41">
        <v>641.79999999999995</v>
      </c>
      <c r="H194" s="47"/>
      <c r="I194" s="20"/>
      <c r="J194" s="20"/>
      <c r="K194" s="20"/>
      <c r="L194" s="20"/>
      <c r="M194" s="20"/>
      <c r="N194" s="20"/>
      <c r="O194" s="47"/>
      <c r="P194" s="47"/>
      <c r="Q194" s="47"/>
      <c r="R194" s="34"/>
      <c r="S194" s="34"/>
      <c r="T194" s="34"/>
      <c r="U194" s="47"/>
    </row>
    <row r="195" spans="1:21" x14ac:dyDescent="0.3">
      <c r="A195" s="42" t="s">
        <v>504</v>
      </c>
      <c r="B195" s="43"/>
      <c r="C195" s="44">
        <v>185</v>
      </c>
      <c r="D195" s="45">
        <v>20652</v>
      </c>
      <c r="E195" s="46">
        <f>C195/D195*100000</f>
        <v>895.79701723803987</v>
      </c>
      <c r="H195" s="47"/>
      <c r="I195" s="20"/>
      <c r="J195" s="20"/>
      <c r="K195" s="20"/>
      <c r="L195" s="20"/>
      <c r="M195" s="20"/>
      <c r="N195" s="20"/>
      <c r="O195" s="47"/>
      <c r="P195" s="47"/>
      <c r="Q195" s="47"/>
      <c r="R195" s="34"/>
      <c r="S195" s="34"/>
      <c r="T195" s="34"/>
      <c r="U195" s="47"/>
    </row>
    <row r="196" spans="1:21" x14ac:dyDescent="0.3">
      <c r="A196" s="22" t="s">
        <v>54</v>
      </c>
      <c r="B196" s="2" t="s">
        <v>221</v>
      </c>
      <c r="C196" s="38">
        <v>39</v>
      </c>
      <c r="D196" s="39">
        <v>4339</v>
      </c>
      <c r="E196" s="37">
        <v>898.8</v>
      </c>
      <c r="H196" s="47"/>
      <c r="I196" s="20"/>
      <c r="J196" s="20"/>
      <c r="K196" s="20"/>
      <c r="L196" s="20"/>
      <c r="M196" s="20"/>
      <c r="N196" s="20"/>
      <c r="O196" s="47"/>
      <c r="P196" s="47"/>
      <c r="Q196" s="47"/>
      <c r="R196" s="34"/>
      <c r="S196" s="34"/>
      <c r="T196" s="34"/>
      <c r="U196" s="47"/>
    </row>
    <row r="197" spans="1:21" x14ac:dyDescent="0.3">
      <c r="A197" s="33"/>
      <c r="B197" s="3" t="s">
        <v>222</v>
      </c>
      <c r="C197" s="40">
        <v>11</v>
      </c>
      <c r="D197" s="23">
        <v>3895</v>
      </c>
      <c r="E197" s="41">
        <v>282.39999999999998</v>
      </c>
      <c r="H197" s="47"/>
      <c r="I197" s="20"/>
      <c r="J197" s="20"/>
      <c r="K197" s="20"/>
      <c r="L197" s="20"/>
      <c r="M197" s="20"/>
      <c r="N197" s="20"/>
      <c r="O197" s="47"/>
      <c r="P197" s="47"/>
      <c r="Q197" s="47"/>
      <c r="R197" s="34"/>
      <c r="S197" s="34"/>
      <c r="T197" s="34"/>
      <c r="U197" s="47"/>
    </row>
    <row r="198" spans="1:21" x14ac:dyDescent="0.3">
      <c r="A198" s="33"/>
      <c r="B198" s="3" t="s">
        <v>223</v>
      </c>
      <c r="C198" s="40">
        <v>67</v>
      </c>
      <c r="D198" s="23">
        <v>9413</v>
      </c>
      <c r="E198" s="41">
        <v>711.8</v>
      </c>
      <c r="H198" s="47"/>
      <c r="I198" s="20"/>
      <c r="J198" s="20"/>
      <c r="K198" s="20"/>
      <c r="L198" s="20"/>
      <c r="M198" s="20"/>
      <c r="N198" s="20"/>
      <c r="O198" s="47"/>
      <c r="P198" s="47"/>
      <c r="Q198" s="47"/>
      <c r="R198" s="34"/>
      <c r="S198" s="34"/>
      <c r="T198" s="34"/>
      <c r="U198" s="47"/>
    </row>
    <row r="199" spans="1:21" x14ac:dyDescent="0.3">
      <c r="A199" s="33"/>
      <c r="B199" s="3" t="s">
        <v>224</v>
      </c>
      <c r="C199" s="40">
        <v>510</v>
      </c>
      <c r="D199" s="23">
        <v>52018</v>
      </c>
      <c r="E199" s="41">
        <v>980.4</v>
      </c>
      <c r="H199" s="47"/>
      <c r="I199" s="20"/>
      <c r="J199" s="20"/>
      <c r="K199" s="20"/>
      <c r="L199" s="20"/>
      <c r="M199" s="20"/>
      <c r="N199" s="20"/>
      <c r="O199" s="47"/>
      <c r="P199" s="47"/>
      <c r="Q199" s="47"/>
      <c r="R199" s="34"/>
      <c r="S199" s="34"/>
      <c r="T199" s="34"/>
      <c r="U199" s="47"/>
    </row>
    <row r="200" spans="1:21" x14ac:dyDescent="0.3">
      <c r="A200" s="33"/>
      <c r="B200" s="3" t="s">
        <v>225</v>
      </c>
      <c r="C200" s="40">
        <v>139</v>
      </c>
      <c r="D200" s="23">
        <v>18159</v>
      </c>
      <c r="E200" s="41">
        <v>765.5</v>
      </c>
      <c r="H200" s="47"/>
      <c r="I200" s="20"/>
      <c r="J200" s="20"/>
      <c r="K200" s="20"/>
      <c r="L200" s="20"/>
      <c r="M200" s="20"/>
      <c r="N200" s="20"/>
      <c r="O200" s="47"/>
      <c r="P200" s="47"/>
      <c r="Q200" s="47"/>
      <c r="R200" s="34"/>
      <c r="S200" s="34"/>
      <c r="T200" s="34"/>
      <c r="U200" s="47"/>
    </row>
    <row r="201" spans="1:21" x14ac:dyDescent="0.3">
      <c r="A201" s="33"/>
      <c r="B201" s="3" t="s">
        <v>226</v>
      </c>
      <c r="C201" s="40">
        <v>31</v>
      </c>
      <c r="D201" s="23">
        <v>5704</v>
      </c>
      <c r="E201" s="41">
        <v>543.5</v>
      </c>
      <c r="H201" s="47"/>
      <c r="I201" s="20"/>
      <c r="J201" s="20"/>
      <c r="K201" s="20"/>
      <c r="L201" s="20"/>
      <c r="M201" s="20"/>
      <c r="N201" s="20"/>
      <c r="O201" s="47"/>
      <c r="P201" s="47"/>
      <c r="Q201" s="47"/>
      <c r="R201" s="34"/>
      <c r="S201" s="34"/>
      <c r="T201" s="34"/>
      <c r="U201" s="47"/>
    </row>
    <row r="202" spans="1:21" x14ac:dyDescent="0.3">
      <c r="A202" s="33"/>
      <c r="B202" s="3" t="s">
        <v>227</v>
      </c>
      <c r="C202" s="40">
        <v>21</v>
      </c>
      <c r="D202" s="23">
        <v>4707</v>
      </c>
      <c r="E202" s="41">
        <v>446.1</v>
      </c>
      <c r="H202" s="47"/>
      <c r="I202" s="20"/>
      <c r="J202" s="20"/>
      <c r="K202" s="20"/>
      <c r="L202" s="20"/>
      <c r="M202" s="20"/>
      <c r="N202" s="20"/>
      <c r="O202" s="47"/>
      <c r="P202" s="47"/>
      <c r="Q202" s="47"/>
      <c r="R202" s="34"/>
      <c r="S202" s="34"/>
      <c r="T202" s="34"/>
      <c r="U202" s="47"/>
    </row>
    <row r="203" spans="1:21" x14ac:dyDescent="0.3">
      <c r="A203" s="33"/>
      <c r="B203" s="3" t="s">
        <v>228</v>
      </c>
      <c r="C203" s="40">
        <v>90</v>
      </c>
      <c r="D203" s="23">
        <v>4938</v>
      </c>
      <c r="E203" s="41">
        <v>1822.6</v>
      </c>
      <c r="H203" s="47"/>
      <c r="I203" s="20"/>
      <c r="J203" s="20"/>
      <c r="K203" s="20"/>
      <c r="L203" s="20"/>
      <c r="M203" s="20"/>
      <c r="N203" s="20"/>
      <c r="O203" s="47"/>
      <c r="P203" s="47"/>
      <c r="Q203" s="47"/>
      <c r="R203" s="34"/>
      <c r="S203" s="34"/>
      <c r="T203" s="34"/>
      <c r="U203" s="47"/>
    </row>
    <row r="204" spans="1:21" x14ac:dyDescent="0.3">
      <c r="A204" s="33"/>
      <c r="B204" s="3" t="s">
        <v>546</v>
      </c>
      <c r="C204" s="40">
        <v>80</v>
      </c>
      <c r="D204" s="23">
        <v>13567</v>
      </c>
      <c r="E204" s="41">
        <v>589.70000000000005</v>
      </c>
      <c r="H204" s="47"/>
      <c r="I204" s="20"/>
      <c r="J204" s="20"/>
      <c r="K204" s="20"/>
      <c r="L204" s="20"/>
      <c r="M204" s="20"/>
      <c r="N204" s="20"/>
      <c r="O204" s="47"/>
      <c r="P204" s="47"/>
      <c r="Q204" s="47"/>
      <c r="R204" s="34"/>
      <c r="S204" s="34"/>
      <c r="T204" s="34"/>
      <c r="U204" s="47"/>
    </row>
    <row r="205" spans="1:21" x14ac:dyDescent="0.3">
      <c r="A205" s="42" t="s">
        <v>505</v>
      </c>
      <c r="B205" s="43"/>
      <c r="C205" s="44">
        <v>988</v>
      </c>
      <c r="D205" s="45">
        <v>116740</v>
      </c>
      <c r="E205" s="46">
        <f>C205/D205*100000</f>
        <v>846.32516703786189</v>
      </c>
      <c r="H205" s="47"/>
      <c r="I205" s="20"/>
      <c r="J205" s="20"/>
      <c r="K205" s="20"/>
      <c r="L205" s="20"/>
      <c r="M205" s="20"/>
      <c r="N205" s="20"/>
      <c r="O205" s="47"/>
      <c r="P205" s="47"/>
      <c r="Q205" s="47"/>
      <c r="R205" s="34"/>
      <c r="S205" s="34"/>
      <c r="T205" s="34"/>
      <c r="U205" s="47"/>
    </row>
    <row r="206" spans="1:21" x14ac:dyDescent="0.3">
      <c r="A206" s="22" t="s">
        <v>55</v>
      </c>
      <c r="B206" s="2"/>
      <c r="C206" s="38"/>
      <c r="D206" s="39"/>
      <c r="E206" s="37"/>
      <c r="H206" s="47"/>
      <c r="I206" s="20"/>
      <c r="J206" s="20"/>
      <c r="K206" s="20"/>
      <c r="L206" s="20"/>
      <c r="M206" s="20"/>
      <c r="N206" s="20"/>
      <c r="O206" s="47"/>
      <c r="P206" s="47"/>
      <c r="Q206" s="47"/>
      <c r="R206" s="34"/>
      <c r="S206" s="34"/>
      <c r="T206" s="34"/>
      <c r="U206" s="47"/>
    </row>
    <row r="207" spans="1:21" x14ac:dyDescent="0.3">
      <c r="A207" s="42" t="s">
        <v>506</v>
      </c>
      <c r="B207" s="43"/>
      <c r="C207" s="44">
        <v>140</v>
      </c>
      <c r="D207" s="45">
        <v>16914</v>
      </c>
      <c r="E207" s="46">
        <v>827.7</v>
      </c>
      <c r="H207" s="47"/>
      <c r="I207" s="20"/>
      <c r="J207" s="20"/>
      <c r="K207" s="20"/>
      <c r="L207" s="20"/>
      <c r="M207" s="20"/>
      <c r="N207" s="20"/>
      <c r="O207" s="47"/>
      <c r="P207" s="47"/>
      <c r="Q207" s="47"/>
      <c r="R207" s="34"/>
      <c r="S207" s="34"/>
      <c r="T207" s="34"/>
      <c r="U207" s="47"/>
    </row>
    <row r="208" spans="1:21" x14ac:dyDescent="0.3">
      <c r="A208" s="22" t="s">
        <v>56</v>
      </c>
      <c r="B208" s="2" t="s">
        <v>229</v>
      </c>
      <c r="C208" s="38">
        <v>139</v>
      </c>
      <c r="D208" s="39">
        <v>8092</v>
      </c>
      <c r="E208" s="37">
        <v>1717.7</v>
      </c>
      <c r="H208" s="47"/>
      <c r="I208" s="20"/>
      <c r="J208" s="20"/>
      <c r="K208" s="20"/>
      <c r="L208" s="20"/>
      <c r="M208" s="20"/>
      <c r="N208" s="20"/>
      <c r="O208" s="47"/>
      <c r="P208" s="47"/>
      <c r="Q208" s="47"/>
      <c r="R208" s="34"/>
      <c r="S208" s="34"/>
      <c r="T208" s="34"/>
      <c r="U208" s="47"/>
    </row>
    <row r="209" spans="1:21" x14ac:dyDescent="0.3">
      <c r="A209" s="33"/>
      <c r="B209" s="3" t="s">
        <v>546</v>
      </c>
      <c r="C209" s="40">
        <v>111</v>
      </c>
      <c r="D209" s="23">
        <v>11755</v>
      </c>
      <c r="E209" s="41">
        <v>944.3</v>
      </c>
      <c r="H209" s="47"/>
      <c r="I209" s="20"/>
      <c r="J209" s="20"/>
      <c r="K209" s="20"/>
      <c r="L209" s="20"/>
      <c r="M209" s="20"/>
      <c r="N209" s="20"/>
      <c r="O209" s="47"/>
      <c r="P209" s="47"/>
      <c r="Q209" s="47"/>
      <c r="R209" s="34"/>
      <c r="S209" s="34"/>
      <c r="T209" s="34"/>
      <c r="U209" s="47"/>
    </row>
    <row r="210" spans="1:21" x14ac:dyDescent="0.3">
      <c r="A210" s="42" t="s">
        <v>507</v>
      </c>
      <c r="B210" s="43"/>
      <c r="C210" s="44">
        <v>250</v>
      </c>
      <c r="D210" s="45">
        <v>19847</v>
      </c>
      <c r="E210" s="46">
        <f>C210/D210*100000</f>
        <v>1259.636217060513</v>
      </c>
      <c r="H210" s="47"/>
      <c r="I210" s="20"/>
      <c r="J210" s="20"/>
      <c r="K210" s="20"/>
      <c r="L210" s="20"/>
      <c r="M210" s="20"/>
      <c r="N210" s="20"/>
      <c r="O210" s="47"/>
      <c r="P210" s="47"/>
      <c r="Q210" s="47"/>
      <c r="R210" s="34"/>
      <c r="S210" s="34"/>
      <c r="T210" s="34"/>
      <c r="U210" s="47"/>
    </row>
    <row r="211" spans="1:21" x14ac:dyDescent="0.3">
      <c r="A211" s="22" t="s">
        <v>57</v>
      </c>
      <c r="B211" s="2" t="s">
        <v>230</v>
      </c>
      <c r="C211" s="38">
        <v>161</v>
      </c>
      <c r="D211" s="39">
        <v>9615</v>
      </c>
      <c r="E211" s="37">
        <v>1674.5</v>
      </c>
      <c r="H211" s="47"/>
      <c r="I211" s="20"/>
      <c r="J211" s="20"/>
      <c r="K211" s="20"/>
      <c r="L211" s="20"/>
      <c r="M211" s="20"/>
      <c r="N211" s="20"/>
      <c r="O211" s="47"/>
      <c r="P211" s="47"/>
      <c r="Q211" s="47"/>
      <c r="R211" s="34"/>
      <c r="S211" s="34"/>
      <c r="T211" s="34"/>
      <c r="U211" s="47"/>
    </row>
    <row r="212" spans="1:21" x14ac:dyDescent="0.3">
      <c r="A212" s="33"/>
      <c r="B212" s="3" t="s">
        <v>231</v>
      </c>
      <c r="C212" s="40">
        <v>20</v>
      </c>
      <c r="D212" s="23">
        <v>2993</v>
      </c>
      <c r="E212" s="41">
        <v>668.2</v>
      </c>
      <c r="H212" s="47"/>
      <c r="I212" s="20"/>
      <c r="J212" s="20"/>
      <c r="K212" s="20"/>
      <c r="L212" s="20"/>
      <c r="M212" s="20"/>
      <c r="N212" s="20"/>
      <c r="O212" s="47"/>
      <c r="P212" s="47"/>
      <c r="Q212" s="47"/>
      <c r="R212" s="34"/>
      <c r="S212" s="34"/>
      <c r="T212" s="34"/>
      <c r="U212" s="47"/>
    </row>
    <row r="213" spans="1:21" x14ac:dyDescent="0.3">
      <c r="A213" s="33"/>
      <c r="B213" s="3" t="s">
        <v>232</v>
      </c>
      <c r="C213" s="40">
        <v>64</v>
      </c>
      <c r="D213" s="23">
        <v>3356</v>
      </c>
      <c r="E213" s="41">
        <v>1907</v>
      </c>
      <c r="H213" s="47"/>
      <c r="I213" s="20"/>
      <c r="J213" s="20"/>
      <c r="K213" s="20"/>
      <c r="L213" s="20"/>
      <c r="M213" s="20"/>
      <c r="N213" s="20"/>
      <c r="O213" s="47"/>
      <c r="P213" s="47"/>
      <c r="Q213" s="47"/>
      <c r="R213" s="34"/>
      <c r="S213" s="34"/>
      <c r="T213" s="34"/>
      <c r="U213" s="47"/>
    </row>
    <row r="214" spans="1:21" x14ac:dyDescent="0.3">
      <c r="A214" s="33"/>
      <c r="B214" s="3" t="s">
        <v>546</v>
      </c>
      <c r="C214" s="40">
        <v>78</v>
      </c>
      <c r="D214" s="23">
        <v>12852</v>
      </c>
      <c r="E214" s="41">
        <v>606.9</v>
      </c>
      <c r="H214" s="47"/>
      <c r="I214" s="20"/>
      <c r="J214" s="20"/>
      <c r="K214" s="20"/>
      <c r="L214" s="20"/>
      <c r="M214" s="20"/>
      <c r="N214" s="20"/>
      <c r="O214" s="47"/>
      <c r="P214" s="47"/>
      <c r="Q214" s="47"/>
      <c r="R214" s="34"/>
      <c r="S214" s="34"/>
      <c r="T214" s="34"/>
      <c r="U214" s="47"/>
    </row>
    <row r="215" spans="1:21" x14ac:dyDescent="0.3">
      <c r="A215" s="42" t="s">
        <v>508</v>
      </c>
      <c r="B215" s="43"/>
      <c r="C215" s="44">
        <v>323</v>
      </c>
      <c r="D215" s="45">
        <v>28816</v>
      </c>
      <c r="E215" s="46">
        <f>C215/D215*100000</f>
        <v>1120.9050527484731</v>
      </c>
      <c r="H215" s="47"/>
      <c r="I215" s="20"/>
      <c r="J215" s="20"/>
      <c r="K215" s="20"/>
      <c r="L215" s="20"/>
      <c r="M215" s="20"/>
      <c r="N215" s="20"/>
      <c r="O215" s="47"/>
      <c r="P215" s="47"/>
      <c r="Q215" s="47"/>
      <c r="R215" s="34"/>
      <c r="S215" s="34"/>
      <c r="T215" s="34"/>
      <c r="U215" s="47"/>
    </row>
    <row r="216" spans="1:21" x14ac:dyDescent="0.3">
      <c r="A216" s="22" t="s">
        <v>58</v>
      </c>
      <c r="B216" s="2" t="s">
        <v>233</v>
      </c>
      <c r="C216" s="38">
        <v>38</v>
      </c>
      <c r="D216" s="39">
        <v>3456</v>
      </c>
      <c r="E216" s="37">
        <v>1099.5</v>
      </c>
      <c r="H216" s="47"/>
      <c r="I216" s="20"/>
      <c r="J216" s="20"/>
      <c r="K216" s="20"/>
      <c r="L216" s="20"/>
      <c r="M216" s="20"/>
      <c r="N216" s="20"/>
      <c r="O216" s="47"/>
      <c r="P216" s="47"/>
      <c r="Q216" s="47"/>
      <c r="R216" s="34"/>
      <c r="S216" s="34"/>
      <c r="T216" s="34"/>
      <c r="U216" s="47"/>
    </row>
    <row r="217" spans="1:21" x14ac:dyDescent="0.3">
      <c r="A217" s="33"/>
      <c r="B217" s="3" t="s">
        <v>234</v>
      </c>
      <c r="C217" s="40">
        <v>482</v>
      </c>
      <c r="D217" s="23">
        <v>33649</v>
      </c>
      <c r="E217" s="41">
        <v>1432.4</v>
      </c>
      <c r="H217" s="47"/>
      <c r="I217" s="20"/>
      <c r="J217" s="20"/>
      <c r="K217" s="20"/>
      <c r="L217" s="20"/>
      <c r="M217" s="20"/>
      <c r="N217" s="20"/>
      <c r="O217" s="47"/>
      <c r="P217" s="47"/>
      <c r="Q217" s="47"/>
      <c r="R217" s="34"/>
      <c r="S217" s="34"/>
      <c r="T217" s="34"/>
      <c r="U217" s="47"/>
    </row>
    <row r="218" spans="1:21" x14ac:dyDescent="0.3">
      <c r="A218" s="33"/>
      <c r="B218" s="3" t="s">
        <v>235</v>
      </c>
      <c r="C218" s="40">
        <v>152</v>
      </c>
      <c r="D218" s="23">
        <v>11628</v>
      </c>
      <c r="E218" s="41">
        <v>1307.2</v>
      </c>
      <c r="H218" s="47"/>
      <c r="I218" s="20"/>
      <c r="J218" s="20"/>
      <c r="K218" s="20"/>
      <c r="L218" s="20"/>
      <c r="M218" s="20"/>
      <c r="N218" s="20"/>
      <c r="O218" s="47"/>
      <c r="P218" s="47"/>
      <c r="Q218" s="47"/>
      <c r="R218" s="34"/>
      <c r="S218" s="34"/>
      <c r="T218" s="34"/>
      <c r="U218" s="47"/>
    </row>
    <row r="219" spans="1:21" x14ac:dyDescent="0.3">
      <c r="A219" s="33"/>
      <c r="B219" s="3" t="s">
        <v>546</v>
      </c>
      <c r="C219" s="40">
        <v>190</v>
      </c>
      <c r="D219" s="23">
        <v>32587</v>
      </c>
      <c r="E219" s="41">
        <v>583.1</v>
      </c>
      <c r="H219" s="47"/>
      <c r="I219" s="20"/>
      <c r="J219" s="20"/>
      <c r="K219" s="20"/>
      <c r="L219" s="20"/>
      <c r="M219" s="20"/>
      <c r="N219" s="20"/>
      <c r="O219" s="47"/>
      <c r="P219" s="47"/>
      <c r="Q219" s="47"/>
      <c r="R219" s="34"/>
      <c r="S219" s="34"/>
      <c r="T219" s="34"/>
      <c r="U219" s="47"/>
    </row>
    <row r="220" spans="1:21" x14ac:dyDescent="0.3">
      <c r="A220" s="42" t="s">
        <v>509</v>
      </c>
      <c r="B220" s="43"/>
      <c r="C220" s="44">
        <v>862</v>
      </c>
      <c r="D220" s="45">
        <v>81320</v>
      </c>
      <c r="E220" s="46">
        <f>C220/D220*100000</f>
        <v>1060.009837678308</v>
      </c>
      <c r="H220" s="47"/>
      <c r="I220" s="20"/>
      <c r="J220" s="20"/>
      <c r="K220" s="20"/>
      <c r="L220" s="20"/>
      <c r="M220" s="20"/>
      <c r="N220" s="20"/>
      <c r="O220" s="47"/>
      <c r="P220" s="47"/>
      <c r="Q220" s="47"/>
      <c r="R220" s="34"/>
      <c r="S220" s="34"/>
      <c r="T220" s="34"/>
      <c r="U220" s="47"/>
    </row>
    <row r="221" spans="1:21" x14ac:dyDescent="0.3">
      <c r="A221" s="22" t="s">
        <v>59</v>
      </c>
      <c r="B221" s="2" t="s">
        <v>236</v>
      </c>
      <c r="C221" s="38">
        <v>30</v>
      </c>
      <c r="D221" s="39">
        <v>7327</v>
      </c>
      <c r="E221" s="37">
        <v>409.4</v>
      </c>
      <c r="H221" s="47"/>
      <c r="I221" s="20"/>
      <c r="J221" s="20"/>
      <c r="K221" s="20"/>
      <c r="L221" s="20"/>
      <c r="M221" s="20"/>
      <c r="N221" s="20"/>
      <c r="O221" s="47"/>
      <c r="P221" s="47"/>
      <c r="Q221" s="47"/>
      <c r="R221" s="34"/>
      <c r="S221" s="34"/>
      <c r="T221" s="34"/>
      <c r="U221" s="47"/>
    </row>
    <row r="222" spans="1:21" x14ac:dyDescent="0.3">
      <c r="A222" s="33"/>
      <c r="B222" s="3" t="s">
        <v>237</v>
      </c>
      <c r="C222" s="40">
        <v>43</v>
      </c>
      <c r="D222" s="23">
        <v>4020</v>
      </c>
      <c r="E222" s="41">
        <v>1069.7</v>
      </c>
      <c r="H222" s="47"/>
      <c r="I222" s="20"/>
      <c r="J222" s="20"/>
      <c r="K222" s="20"/>
      <c r="L222" s="20"/>
      <c r="M222" s="20"/>
      <c r="N222" s="20"/>
      <c r="O222" s="47"/>
      <c r="P222" s="47"/>
      <c r="Q222" s="47"/>
      <c r="R222" s="34"/>
      <c r="S222" s="34"/>
      <c r="T222" s="34"/>
      <c r="U222" s="47"/>
    </row>
    <row r="223" spans="1:21" x14ac:dyDescent="0.3">
      <c r="A223" s="33"/>
      <c r="B223" s="3" t="s">
        <v>238</v>
      </c>
      <c r="C223" s="40">
        <v>41</v>
      </c>
      <c r="D223" s="23">
        <v>6884</v>
      </c>
      <c r="E223" s="41">
        <v>595.6</v>
      </c>
      <c r="H223" s="47"/>
      <c r="I223" s="20"/>
      <c r="J223" s="20"/>
      <c r="K223" s="20"/>
      <c r="L223" s="20"/>
      <c r="M223" s="20"/>
      <c r="N223" s="20"/>
      <c r="O223" s="47"/>
      <c r="P223" s="47"/>
      <c r="Q223" s="47"/>
      <c r="R223" s="34"/>
      <c r="S223" s="34"/>
      <c r="T223" s="34"/>
      <c r="U223" s="47"/>
    </row>
    <row r="224" spans="1:21" x14ac:dyDescent="0.3">
      <c r="A224" s="33"/>
      <c r="B224" s="3" t="s">
        <v>239</v>
      </c>
      <c r="C224" s="40">
        <v>46</v>
      </c>
      <c r="D224" s="23">
        <v>5287</v>
      </c>
      <c r="E224" s="41">
        <v>870.1</v>
      </c>
      <c r="H224" s="47"/>
      <c r="I224" s="20"/>
      <c r="J224" s="20"/>
      <c r="K224" s="20"/>
      <c r="L224" s="20"/>
      <c r="M224" s="20"/>
      <c r="N224" s="20"/>
      <c r="O224" s="47"/>
      <c r="P224" s="47"/>
      <c r="Q224" s="47"/>
      <c r="R224" s="34"/>
      <c r="S224" s="34"/>
      <c r="T224" s="34"/>
      <c r="U224" s="47"/>
    </row>
    <row r="225" spans="1:21" x14ac:dyDescent="0.3">
      <c r="A225" s="33"/>
      <c r="B225" s="3" t="s">
        <v>240</v>
      </c>
      <c r="C225" s="40">
        <v>11</v>
      </c>
      <c r="D225" s="23">
        <v>2553</v>
      </c>
      <c r="E225" s="41">
        <v>430.9</v>
      </c>
      <c r="H225" s="47"/>
      <c r="I225" s="20"/>
      <c r="J225" s="20"/>
      <c r="K225" s="20"/>
      <c r="L225" s="20"/>
      <c r="M225" s="20"/>
      <c r="N225" s="20"/>
      <c r="O225" s="47"/>
      <c r="P225" s="47"/>
      <c r="Q225" s="47"/>
      <c r="R225" s="34"/>
      <c r="S225" s="34"/>
      <c r="T225" s="34"/>
      <c r="U225" s="47"/>
    </row>
    <row r="226" spans="1:21" x14ac:dyDescent="0.3">
      <c r="A226" s="33"/>
      <c r="B226" s="3" t="s">
        <v>241</v>
      </c>
      <c r="C226" s="40">
        <v>450</v>
      </c>
      <c r="D226" s="23">
        <v>39131</v>
      </c>
      <c r="E226" s="41">
        <v>1150</v>
      </c>
      <c r="H226" s="47"/>
      <c r="I226" s="20"/>
      <c r="J226" s="20"/>
      <c r="K226" s="20"/>
      <c r="L226" s="20"/>
      <c r="M226" s="20"/>
      <c r="N226" s="20"/>
      <c r="O226" s="47"/>
      <c r="P226" s="47"/>
      <c r="Q226" s="47"/>
      <c r="R226" s="34"/>
      <c r="S226" s="34"/>
      <c r="T226" s="34"/>
      <c r="U226" s="47"/>
    </row>
    <row r="227" spans="1:21" x14ac:dyDescent="0.3">
      <c r="A227" s="33"/>
      <c r="B227" s="3" t="s">
        <v>242</v>
      </c>
      <c r="C227" s="40">
        <v>103</v>
      </c>
      <c r="D227" s="23">
        <v>15090</v>
      </c>
      <c r="E227" s="41">
        <v>682.6</v>
      </c>
      <c r="H227" s="47"/>
      <c r="I227" s="20"/>
      <c r="J227" s="20"/>
      <c r="K227" s="20"/>
      <c r="L227" s="20"/>
      <c r="M227" s="20"/>
      <c r="N227" s="20"/>
      <c r="O227" s="47"/>
      <c r="P227" s="47"/>
      <c r="Q227" s="47"/>
      <c r="R227" s="34"/>
      <c r="S227" s="34"/>
      <c r="T227" s="34"/>
      <c r="U227" s="47"/>
    </row>
    <row r="228" spans="1:21" x14ac:dyDescent="0.3">
      <c r="A228" s="33"/>
      <c r="B228" s="3" t="s">
        <v>546</v>
      </c>
      <c r="C228" s="40">
        <v>370</v>
      </c>
      <c r="D228" s="23">
        <v>54511</v>
      </c>
      <c r="E228" s="41">
        <v>678.8</v>
      </c>
      <c r="H228" s="47"/>
      <c r="I228" s="20"/>
      <c r="J228" s="20"/>
      <c r="K228" s="20"/>
      <c r="L228" s="20"/>
      <c r="M228" s="20"/>
      <c r="N228" s="20"/>
      <c r="O228" s="47"/>
      <c r="P228" s="47"/>
      <c r="Q228" s="47"/>
      <c r="R228" s="34"/>
      <c r="S228" s="34"/>
      <c r="T228" s="34"/>
      <c r="U228" s="47"/>
    </row>
    <row r="229" spans="1:21" x14ac:dyDescent="0.3">
      <c r="A229" s="42" t="s">
        <v>510</v>
      </c>
      <c r="B229" s="43"/>
      <c r="C229" s="44">
        <v>1094</v>
      </c>
      <c r="D229" s="45">
        <v>134803</v>
      </c>
      <c r="E229" s="46">
        <f>C229/D229*100000</f>
        <v>811.55463899171377</v>
      </c>
      <c r="H229" s="47"/>
      <c r="I229" s="20"/>
      <c r="J229" s="20"/>
      <c r="K229" s="20"/>
      <c r="L229" s="20"/>
      <c r="M229" s="20"/>
      <c r="N229" s="20"/>
      <c r="O229" s="47"/>
      <c r="P229" s="47"/>
      <c r="Q229" s="47"/>
      <c r="R229" s="34"/>
      <c r="S229" s="34"/>
      <c r="T229" s="34"/>
      <c r="U229" s="47"/>
    </row>
    <row r="230" spans="1:21" x14ac:dyDescent="0.3">
      <c r="A230" s="22" t="s">
        <v>60</v>
      </c>
      <c r="B230" s="2" t="s">
        <v>243</v>
      </c>
      <c r="C230" s="38">
        <v>144</v>
      </c>
      <c r="D230" s="39">
        <v>10930</v>
      </c>
      <c r="E230" s="37">
        <v>1317.5</v>
      </c>
      <c r="H230" s="47"/>
      <c r="I230" s="20"/>
      <c r="J230" s="20"/>
      <c r="K230" s="20"/>
      <c r="L230" s="20"/>
      <c r="M230" s="20"/>
      <c r="N230" s="20"/>
      <c r="O230" s="47"/>
      <c r="P230" s="47"/>
      <c r="Q230" s="47"/>
      <c r="R230" s="34"/>
      <c r="S230" s="34"/>
      <c r="T230" s="34"/>
      <c r="U230" s="47"/>
    </row>
    <row r="231" spans="1:21" x14ac:dyDescent="0.3">
      <c r="A231" s="33"/>
      <c r="B231" s="3" t="s">
        <v>244</v>
      </c>
      <c r="C231" s="40">
        <v>66</v>
      </c>
      <c r="D231" s="23">
        <v>3442</v>
      </c>
      <c r="E231" s="41">
        <v>1917.5</v>
      </c>
      <c r="H231" s="47"/>
      <c r="I231" s="20"/>
      <c r="J231" s="20"/>
      <c r="K231" s="20"/>
      <c r="L231" s="20"/>
      <c r="M231" s="20"/>
      <c r="N231" s="20"/>
      <c r="O231" s="47"/>
      <c r="P231" s="47"/>
      <c r="Q231" s="47"/>
      <c r="R231" s="34"/>
      <c r="S231" s="34"/>
      <c r="T231" s="34"/>
      <c r="U231" s="47"/>
    </row>
    <row r="232" spans="1:21" x14ac:dyDescent="0.3">
      <c r="A232" s="33"/>
      <c r="B232" s="3" t="s">
        <v>245</v>
      </c>
      <c r="C232" s="40">
        <v>24</v>
      </c>
      <c r="D232" s="23">
        <v>4084</v>
      </c>
      <c r="E232" s="41">
        <v>587.70000000000005</v>
      </c>
      <c r="H232" s="47"/>
      <c r="I232" s="20"/>
      <c r="J232" s="20"/>
      <c r="K232" s="20"/>
      <c r="L232" s="20"/>
      <c r="M232" s="20"/>
      <c r="N232" s="20"/>
      <c r="O232" s="47"/>
      <c r="P232" s="47"/>
      <c r="Q232" s="47"/>
      <c r="R232" s="34"/>
      <c r="S232" s="34"/>
      <c r="T232" s="34"/>
      <c r="U232" s="47"/>
    </row>
    <row r="233" spans="1:21" x14ac:dyDescent="0.3">
      <c r="A233" s="33"/>
      <c r="B233" s="3" t="s">
        <v>246</v>
      </c>
      <c r="C233" s="40">
        <v>27</v>
      </c>
      <c r="D233" s="23">
        <v>3063</v>
      </c>
      <c r="E233" s="41">
        <v>881.5</v>
      </c>
      <c r="H233" s="47"/>
      <c r="I233" s="20"/>
      <c r="J233" s="20"/>
      <c r="K233" s="20"/>
      <c r="L233" s="20"/>
      <c r="M233" s="20"/>
      <c r="N233" s="20"/>
      <c r="O233" s="47"/>
      <c r="P233" s="47"/>
      <c r="Q233" s="47"/>
      <c r="R233" s="34"/>
      <c r="S233" s="34"/>
      <c r="T233" s="34"/>
      <c r="U233" s="47"/>
    </row>
    <row r="234" spans="1:21" x14ac:dyDescent="0.3">
      <c r="A234" s="33"/>
      <c r="B234" s="3" t="s">
        <v>546</v>
      </c>
      <c r="C234" s="40">
        <v>183</v>
      </c>
      <c r="D234" s="23">
        <v>20086</v>
      </c>
      <c r="E234" s="41">
        <v>911.1</v>
      </c>
      <c r="H234" s="47"/>
      <c r="I234" s="20"/>
      <c r="J234" s="20"/>
      <c r="K234" s="20"/>
      <c r="L234" s="20"/>
      <c r="M234" s="20"/>
      <c r="N234" s="20"/>
      <c r="O234" s="47"/>
      <c r="P234" s="47"/>
      <c r="Q234" s="47"/>
      <c r="R234" s="34"/>
      <c r="S234" s="34"/>
      <c r="T234" s="34"/>
      <c r="U234" s="47"/>
    </row>
    <row r="235" spans="1:21" x14ac:dyDescent="0.3">
      <c r="A235" s="42" t="s">
        <v>511</v>
      </c>
      <c r="B235" s="43"/>
      <c r="C235" s="44">
        <v>444</v>
      </c>
      <c r="D235" s="45">
        <v>41605</v>
      </c>
      <c r="E235" s="46">
        <f>C235/D235*100000</f>
        <v>1067.1794255498137</v>
      </c>
      <c r="H235" s="47"/>
      <c r="I235" s="20"/>
      <c r="J235" s="20"/>
      <c r="K235" s="20"/>
      <c r="L235" s="20"/>
      <c r="M235" s="20"/>
      <c r="N235" s="20"/>
      <c r="O235" s="47"/>
      <c r="P235" s="47"/>
      <c r="Q235" s="47"/>
      <c r="R235" s="34"/>
      <c r="S235" s="34"/>
      <c r="T235" s="34"/>
      <c r="U235" s="47"/>
    </row>
    <row r="236" spans="1:21" x14ac:dyDescent="0.3">
      <c r="A236" s="22" t="s">
        <v>61</v>
      </c>
      <c r="B236" s="2" t="s">
        <v>546</v>
      </c>
      <c r="C236" s="38"/>
      <c r="D236" s="39"/>
      <c r="E236" s="37"/>
      <c r="H236" s="47"/>
      <c r="I236" s="20"/>
      <c r="J236" s="20"/>
      <c r="K236" s="20"/>
      <c r="L236" s="20"/>
      <c r="M236" s="20"/>
      <c r="N236" s="20"/>
      <c r="O236" s="47"/>
      <c r="P236" s="47"/>
      <c r="Q236" s="47"/>
      <c r="R236" s="34"/>
      <c r="S236" s="34"/>
      <c r="T236" s="34"/>
      <c r="U236" s="47"/>
    </row>
    <row r="237" spans="1:21" x14ac:dyDescent="0.3">
      <c r="A237" s="42" t="s">
        <v>512</v>
      </c>
      <c r="B237" s="43"/>
      <c r="C237" s="44">
        <v>175</v>
      </c>
      <c r="D237" s="45">
        <v>15399</v>
      </c>
      <c r="E237" s="46">
        <v>1136.4000000000001</v>
      </c>
      <c r="H237" s="47"/>
      <c r="I237" s="20"/>
      <c r="J237" s="20"/>
      <c r="K237" s="20"/>
      <c r="L237" s="20"/>
      <c r="M237" s="20"/>
      <c r="N237" s="20"/>
      <c r="O237" s="47"/>
      <c r="P237" s="47"/>
      <c r="Q237" s="47"/>
      <c r="R237" s="34"/>
      <c r="S237" s="34"/>
      <c r="T237" s="34"/>
      <c r="U237" s="47"/>
    </row>
    <row r="238" spans="1:21" x14ac:dyDescent="0.3">
      <c r="A238" s="22" t="s">
        <v>62</v>
      </c>
      <c r="B238" s="2" t="s">
        <v>247</v>
      </c>
      <c r="C238" s="38">
        <v>38</v>
      </c>
      <c r="D238" s="39">
        <v>4236</v>
      </c>
      <c r="E238" s="37">
        <v>897.1</v>
      </c>
      <c r="H238" s="47"/>
      <c r="I238" s="20"/>
      <c r="J238" s="20"/>
      <c r="K238" s="20"/>
      <c r="L238" s="20"/>
      <c r="M238" s="20"/>
      <c r="N238" s="20"/>
      <c r="O238" s="47"/>
      <c r="P238" s="47"/>
      <c r="Q238" s="47"/>
      <c r="R238" s="34"/>
      <c r="S238" s="34"/>
      <c r="T238" s="34"/>
      <c r="U238" s="47"/>
    </row>
    <row r="239" spans="1:21" x14ac:dyDescent="0.3">
      <c r="A239" s="33"/>
      <c r="B239" s="3" t="s">
        <v>546</v>
      </c>
      <c r="C239" s="40">
        <v>2</v>
      </c>
      <c r="D239" s="23"/>
      <c r="E239" s="41"/>
      <c r="H239" s="47"/>
      <c r="I239" s="20"/>
      <c r="J239" s="20"/>
      <c r="K239" s="20"/>
      <c r="L239" s="20"/>
      <c r="M239" s="20"/>
      <c r="N239" s="20"/>
      <c r="O239" s="47"/>
      <c r="P239" s="47"/>
      <c r="Q239" s="47"/>
      <c r="R239" s="34"/>
      <c r="S239" s="34"/>
      <c r="T239" s="34"/>
      <c r="U239" s="47"/>
    </row>
    <row r="240" spans="1:21" x14ac:dyDescent="0.3">
      <c r="A240" s="42" t="s">
        <v>513</v>
      </c>
      <c r="B240" s="43"/>
      <c r="C240" s="44">
        <v>40</v>
      </c>
      <c r="D240" s="45">
        <v>4236</v>
      </c>
      <c r="E240" s="46">
        <f>C240/D240*100000</f>
        <v>944.28706326723318</v>
      </c>
      <c r="H240" s="47"/>
      <c r="I240" s="20"/>
      <c r="J240" s="20"/>
      <c r="K240" s="20"/>
      <c r="L240" s="20"/>
      <c r="M240" s="20"/>
      <c r="N240" s="20"/>
      <c r="O240" s="47"/>
      <c r="P240" s="47"/>
      <c r="Q240" s="47"/>
      <c r="R240" s="34"/>
      <c r="S240" s="34"/>
      <c r="T240" s="34"/>
      <c r="U240" s="47"/>
    </row>
    <row r="241" spans="1:21" x14ac:dyDescent="0.3">
      <c r="A241" s="22" t="s">
        <v>63</v>
      </c>
      <c r="B241" s="2" t="s">
        <v>248</v>
      </c>
      <c r="C241" s="38">
        <v>50</v>
      </c>
      <c r="D241" s="39">
        <v>4286</v>
      </c>
      <c r="E241" s="37">
        <v>1166.5999999999999</v>
      </c>
      <c r="H241" s="47"/>
      <c r="I241" s="20"/>
      <c r="J241" s="20"/>
      <c r="K241" s="20"/>
      <c r="L241" s="20"/>
      <c r="M241" s="20"/>
      <c r="N241" s="20"/>
      <c r="O241" s="47"/>
      <c r="P241" s="47"/>
      <c r="Q241" s="47"/>
      <c r="R241" s="34"/>
      <c r="S241" s="34"/>
      <c r="T241" s="34"/>
      <c r="U241" s="47"/>
    </row>
    <row r="242" spans="1:21" x14ac:dyDescent="0.3">
      <c r="A242" s="33"/>
      <c r="B242" s="3" t="s">
        <v>249</v>
      </c>
      <c r="C242" s="40">
        <v>91</v>
      </c>
      <c r="D242" s="23">
        <v>12157</v>
      </c>
      <c r="E242" s="41">
        <v>748.5</v>
      </c>
      <c r="H242" s="47"/>
      <c r="I242" s="20"/>
      <c r="J242" s="20"/>
      <c r="K242" s="20"/>
      <c r="L242" s="20"/>
      <c r="M242" s="20"/>
      <c r="N242" s="20"/>
      <c r="O242" s="47"/>
      <c r="P242" s="47"/>
      <c r="Q242" s="47"/>
      <c r="R242" s="34"/>
      <c r="S242" s="34"/>
      <c r="T242" s="34"/>
      <c r="U242" s="47"/>
    </row>
    <row r="243" spans="1:21" x14ac:dyDescent="0.3">
      <c r="A243" s="33"/>
      <c r="B243" s="3" t="s">
        <v>250</v>
      </c>
      <c r="C243" s="40">
        <v>220</v>
      </c>
      <c r="D243" s="23">
        <v>18224</v>
      </c>
      <c r="E243" s="41">
        <v>1207.2</v>
      </c>
      <c r="H243" s="47"/>
      <c r="I243" s="20"/>
      <c r="J243" s="20"/>
      <c r="K243" s="20"/>
      <c r="L243" s="20"/>
      <c r="M243" s="20"/>
      <c r="N243" s="20"/>
      <c r="O243" s="47"/>
      <c r="P243" s="47"/>
      <c r="Q243" s="47"/>
      <c r="R243" s="34"/>
      <c r="S243" s="34"/>
      <c r="T243" s="34"/>
      <c r="U243" s="47"/>
    </row>
    <row r="244" spans="1:21" x14ac:dyDescent="0.3">
      <c r="A244" s="33"/>
      <c r="B244" s="3" t="s">
        <v>251</v>
      </c>
      <c r="C244" s="40">
        <v>57</v>
      </c>
      <c r="D244" s="23">
        <v>6676</v>
      </c>
      <c r="E244" s="41">
        <v>853.8</v>
      </c>
      <c r="H244" s="47"/>
      <c r="I244" s="20"/>
      <c r="J244" s="20"/>
      <c r="K244" s="20"/>
      <c r="L244" s="20"/>
      <c r="M244" s="20"/>
      <c r="N244" s="20"/>
      <c r="O244" s="47"/>
      <c r="P244" s="47"/>
      <c r="Q244" s="47"/>
      <c r="R244" s="34"/>
      <c r="S244" s="34"/>
      <c r="T244" s="34"/>
      <c r="U244" s="47"/>
    </row>
    <row r="245" spans="1:21" x14ac:dyDescent="0.3">
      <c r="A245" s="33"/>
      <c r="B245" s="3" t="s">
        <v>252</v>
      </c>
      <c r="C245" s="40">
        <v>288</v>
      </c>
      <c r="D245" s="23">
        <v>35702</v>
      </c>
      <c r="E245" s="41">
        <v>806.7</v>
      </c>
      <c r="H245" s="47"/>
      <c r="I245" s="20"/>
      <c r="J245" s="20"/>
      <c r="K245" s="20"/>
      <c r="L245" s="20"/>
      <c r="M245" s="20"/>
      <c r="N245" s="20"/>
      <c r="O245" s="47"/>
      <c r="P245" s="47"/>
      <c r="Q245" s="47"/>
      <c r="R245" s="34"/>
      <c r="S245" s="34"/>
      <c r="T245" s="34"/>
      <c r="U245" s="47"/>
    </row>
    <row r="246" spans="1:21" x14ac:dyDescent="0.3">
      <c r="A246" s="33"/>
      <c r="B246" s="3" t="s">
        <v>253</v>
      </c>
      <c r="C246" s="40">
        <v>185</v>
      </c>
      <c r="D246" s="23">
        <v>12773</v>
      </c>
      <c r="E246" s="41">
        <v>1448.4</v>
      </c>
      <c r="H246" s="47"/>
      <c r="I246" s="20"/>
      <c r="J246" s="20"/>
      <c r="K246" s="20"/>
      <c r="L246" s="20"/>
      <c r="M246" s="20"/>
      <c r="N246" s="20"/>
      <c r="O246" s="47"/>
      <c r="P246" s="47"/>
      <c r="Q246" s="47"/>
      <c r="R246" s="34"/>
      <c r="S246" s="34"/>
      <c r="T246" s="34"/>
      <c r="U246" s="47"/>
    </row>
    <row r="247" spans="1:21" x14ac:dyDescent="0.3">
      <c r="A247" s="33"/>
      <c r="B247" s="3" t="s">
        <v>254</v>
      </c>
      <c r="C247" s="40">
        <v>167</v>
      </c>
      <c r="D247" s="23">
        <v>14144</v>
      </c>
      <c r="E247" s="41">
        <v>1180.7</v>
      </c>
      <c r="H247" s="47"/>
      <c r="I247" s="20"/>
      <c r="J247" s="20"/>
      <c r="K247" s="20"/>
      <c r="L247" s="20"/>
      <c r="M247" s="20"/>
      <c r="N247" s="20"/>
      <c r="O247" s="47"/>
      <c r="P247" s="47"/>
      <c r="Q247" s="47"/>
      <c r="R247" s="34"/>
      <c r="S247" s="34"/>
      <c r="T247" s="34"/>
      <c r="U247" s="47"/>
    </row>
    <row r="248" spans="1:21" x14ac:dyDescent="0.3">
      <c r="A248" s="33"/>
      <c r="B248" s="3" t="s">
        <v>255</v>
      </c>
      <c r="C248" s="40">
        <v>478</v>
      </c>
      <c r="D248" s="23">
        <v>36687</v>
      </c>
      <c r="E248" s="41">
        <v>1302.9000000000001</v>
      </c>
      <c r="H248" s="47"/>
      <c r="I248" s="20"/>
      <c r="J248" s="20"/>
      <c r="K248" s="20"/>
      <c r="L248" s="20"/>
      <c r="M248" s="20"/>
      <c r="N248" s="20"/>
      <c r="O248" s="47"/>
      <c r="P248" s="47"/>
      <c r="Q248" s="47"/>
      <c r="R248" s="34"/>
      <c r="S248" s="34"/>
      <c r="T248" s="34"/>
      <c r="U248" s="47"/>
    </row>
    <row r="249" spans="1:21" x14ac:dyDescent="0.3">
      <c r="A249" s="33"/>
      <c r="B249" s="3" t="s">
        <v>256</v>
      </c>
      <c r="C249" s="40">
        <v>81</v>
      </c>
      <c r="D249" s="23">
        <v>7678</v>
      </c>
      <c r="E249" s="41">
        <v>1055</v>
      </c>
      <c r="H249" s="47"/>
      <c r="I249" s="20"/>
      <c r="J249" s="20"/>
      <c r="K249" s="20"/>
      <c r="L249" s="20"/>
      <c r="M249" s="20"/>
      <c r="N249" s="20"/>
      <c r="O249" s="47"/>
      <c r="P249" s="47"/>
      <c r="Q249" s="47"/>
      <c r="R249" s="34"/>
      <c r="S249" s="34"/>
      <c r="T249" s="34"/>
      <c r="U249" s="47"/>
    </row>
    <row r="250" spans="1:21" x14ac:dyDescent="0.3">
      <c r="A250" s="33"/>
      <c r="B250" s="3" t="s">
        <v>257</v>
      </c>
      <c r="C250" s="40">
        <v>4482</v>
      </c>
      <c r="D250" s="23">
        <v>595993</v>
      </c>
      <c r="E250" s="41">
        <v>752</v>
      </c>
      <c r="H250" s="47"/>
      <c r="I250" s="20"/>
      <c r="J250" s="20"/>
      <c r="K250" s="20"/>
      <c r="L250" s="20"/>
      <c r="M250" s="20"/>
      <c r="N250" s="20"/>
      <c r="O250" s="47"/>
      <c r="P250" s="47"/>
      <c r="Q250" s="47"/>
      <c r="R250" s="34"/>
      <c r="S250" s="34"/>
      <c r="T250" s="34"/>
      <c r="U250" s="47"/>
    </row>
    <row r="251" spans="1:21" x14ac:dyDescent="0.3">
      <c r="A251" s="33"/>
      <c r="B251" s="3" t="s">
        <v>258</v>
      </c>
      <c r="C251" s="40">
        <v>259</v>
      </c>
      <c r="D251" s="23">
        <v>34707</v>
      </c>
      <c r="E251" s="41">
        <v>746.2</v>
      </c>
      <c r="H251" s="47"/>
      <c r="I251" s="20"/>
      <c r="J251" s="20"/>
      <c r="K251" s="20"/>
      <c r="L251" s="20"/>
      <c r="M251" s="20"/>
      <c r="N251" s="20"/>
      <c r="O251" s="47"/>
      <c r="P251" s="47"/>
      <c r="Q251" s="47"/>
      <c r="R251" s="34"/>
      <c r="S251" s="34"/>
      <c r="T251" s="34"/>
      <c r="U251" s="47"/>
    </row>
    <row r="252" spans="1:21" x14ac:dyDescent="0.3">
      <c r="A252" s="33"/>
      <c r="B252" s="3" t="s">
        <v>259</v>
      </c>
      <c r="C252" s="40">
        <v>73</v>
      </c>
      <c r="D252" s="23">
        <v>13183</v>
      </c>
      <c r="E252" s="41">
        <v>553.70000000000005</v>
      </c>
      <c r="H252" s="47"/>
      <c r="I252" s="20"/>
      <c r="J252" s="20"/>
      <c r="K252" s="20"/>
      <c r="L252" s="20"/>
      <c r="M252" s="20"/>
      <c r="N252" s="20"/>
      <c r="O252" s="47"/>
      <c r="P252" s="47"/>
      <c r="Q252" s="47"/>
      <c r="R252" s="34"/>
      <c r="S252" s="34"/>
      <c r="T252" s="34"/>
      <c r="U252" s="47"/>
    </row>
    <row r="253" spans="1:21" x14ac:dyDescent="0.3">
      <c r="A253" s="33"/>
      <c r="B253" s="3" t="s">
        <v>260</v>
      </c>
      <c r="C253" s="40">
        <v>216</v>
      </c>
      <c r="D253" s="23">
        <v>21142</v>
      </c>
      <c r="E253" s="41">
        <v>1021.7</v>
      </c>
      <c r="H253" s="47"/>
      <c r="I253" s="20"/>
      <c r="J253" s="20"/>
      <c r="K253" s="20"/>
      <c r="L253" s="20"/>
      <c r="M253" s="20"/>
      <c r="N253" s="20"/>
      <c r="O253" s="47"/>
      <c r="P253" s="47"/>
      <c r="Q253" s="47"/>
      <c r="R253" s="34"/>
      <c r="S253" s="34"/>
      <c r="T253" s="34"/>
      <c r="U253" s="47"/>
    </row>
    <row r="254" spans="1:21" x14ac:dyDescent="0.3">
      <c r="A254" s="33"/>
      <c r="B254" s="3" t="s">
        <v>261</v>
      </c>
      <c r="C254" s="40">
        <v>509</v>
      </c>
      <c r="D254" s="23">
        <v>46766</v>
      </c>
      <c r="E254" s="41">
        <v>1088.4000000000001</v>
      </c>
      <c r="H254" s="47"/>
      <c r="I254" s="20"/>
      <c r="J254" s="20"/>
      <c r="K254" s="20"/>
      <c r="L254" s="20"/>
      <c r="M254" s="20"/>
      <c r="N254" s="20"/>
      <c r="O254" s="47"/>
      <c r="P254" s="47"/>
      <c r="Q254" s="47"/>
      <c r="R254" s="34"/>
      <c r="S254" s="34"/>
      <c r="T254" s="34"/>
      <c r="U254" s="47"/>
    </row>
    <row r="255" spans="1:21" x14ac:dyDescent="0.3">
      <c r="A255" s="33"/>
      <c r="B255" s="3" t="s">
        <v>262</v>
      </c>
      <c r="C255" s="40">
        <v>674</v>
      </c>
      <c r="D255" s="23">
        <v>60272</v>
      </c>
      <c r="E255" s="41">
        <v>1118.3</v>
      </c>
      <c r="H255" s="47"/>
      <c r="I255" s="20"/>
      <c r="J255" s="20"/>
      <c r="K255" s="20"/>
      <c r="L255" s="20"/>
      <c r="M255" s="20"/>
      <c r="N255" s="20"/>
      <c r="O255" s="47"/>
      <c r="P255" s="47"/>
      <c r="Q255" s="47"/>
      <c r="R255" s="34"/>
      <c r="S255" s="34"/>
      <c r="T255" s="34"/>
      <c r="U255" s="47"/>
    </row>
    <row r="256" spans="1:21" x14ac:dyDescent="0.3">
      <c r="A256" s="33"/>
      <c r="B256" s="3" t="s">
        <v>263</v>
      </c>
      <c r="C256" s="40">
        <v>34</v>
      </c>
      <c r="D256" s="23">
        <v>4197</v>
      </c>
      <c r="E256" s="41">
        <v>810.1</v>
      </c>
      <c r="H256" s="47"/>
      <c r="I256" s="20"/>
      <c r="J256" s="20"/>
      <c r="K256" s="20"/>
      <c r="L256" s="20"/>
      <c r="M256" s="20"/>
      <c r="N256" s="20"/>
      <c r="O256" s="47"/>
      <c r="P256" s="47"/>
      <c r="Q256" s="47"/>
      <c r="R256" s="34"/>
      <c r="S256" s="34"/>
      <c r="T256" s="34"/>
      <c r="U256" s="47"/>
    </row>
    <row r="257" spans="1:21" x14ac:dyDescent="0.3">
      <c r="A257" s="33"/>
      <c r="B257" s="3" t="s">
        <v>264</v>
      </c>
      <c r="C257" s="40">
        <v>52</v>
      </c>
      <c r="D257" s="23">
        <v>14105</v>
      </c>
      <c r="E257" s="41">
        <v>368.7</v>
      </c>
      <c r="H257" s="47"/>
      <c r="I257" s="20"/>
      <c r="J257" s="20"/>
      <c r="K257" s="20"/>
      <c r="L257" s="20"/>
      <c r="M257" s="20"/>
      <c r="N257" s="20"/>
      <c r="O257" s="47"/>
      <c r="P257" s="47"/>
      <c r="Q257" s="47"/>
      <c r="R257" s="34"/>
      <c r="S257" s="34"/>
      <c r="T257" s="34"/>
      <c r="U257" s="47"/>
    </row>
    <row r="258" spans="1:21" x14ac:dyDescent="0.3">
      <c r="A258" s="33"/>
      <c r="B258" s="3" t="s">
        <v>546</v>
      </c>
      <c r="C258" s="40">
        <v>137</v>
      </c>
      <c r="D258" s="23">
        <v>1584</v>
      </c>
      <c r="E258" s="41">
        <v>8649</v>
      </c>
      <c r="H258" s="47"/>
      <c r="I258" s="20"/>
      <c r="J258" s="20"/>
      <c r="K258" s="20"/>
      <c r="L258" s="20"/>
      <c r="M258" s="20"/>
      <c r="N258" s="20"/>
      <c r="O258" s="47"/>
      <c r="P258" s="47"/>
      <c r="Q258" s="47"/>
      <c r="R258" s="34"/>
      <c r="S258" s="34"/>
      <c r="T258" s="34"/>
      <c r="U258" s="47"/>
    </row>
    <row r="259" spans="1:21" x14ac:dyDescent="0.3">
      <c r="A259" s="42" t="s">
        <v>514</v>
      </c>
      <c r="B259" s="43"/>
      <c r="C259" s="44">
        <v>8053</v>
      </c>
      <c r="D259" s="45">
        <v>940276</v>
      </c>
      <c r="E259" s="46">
        <f>C259/D259*100000</f>
        <v>856.45065916815918</v>
      </c>
      <c r="H259" s="47"/>
      <c r="I259" s="20"/>
      <c r="J259" s="20"/>
      <c r="K259" s="20"/>
      <c r="L259" s="20"/>
      <c r="M259" s="20"/>
      <c r="N259" s="20"/>
      <c r="O259" s="47"/>
      <c r="P259" s="47"/>
      <c r="Q259" s="47"/>
      <c r="R259" s="34"/>
      <c r="S259" s="34"/>
      <c r="T259" s="34"/>
      <c r="U259" s="47"/>
    </row>
    <row r="260" spans="1:21" x14ac:dyDescent="0.3">
      <c r="A260" s="22" t="s">
        <v>64</v>
      </c>
      <c r="B260" s="2" t="s">
        <v>265</v>
      </c>
      <c r="C260" s="38">
        <v>95</v>
      </c>
      <c r="D260" s="39">
        <v>9701</v>
      </c>
      <c r="E260" s="37">
        <v>979.3</v>
      </c>
      <c r="H260" s="47"/>
      <c r="I260" s="20"/>
      <c r="J260" s="20"/>
      <c r="K260" s="20"/>
      <c r="L260" s="20"/>
      <c r="M260" s="20"/>
      <c r="N260" s="20"/>
      <c r="O260" s="47"/>
      <c r="P260" s="47"/>
      <c r="Q260" s="47"/>
      <c r="R260" s="34"/>
      <c r="S260" s="34"/>
      <c r="T260" s="34"/>
      <c r="U260" s="47"/>
    </row>
    <row r="261" spans="1:21" x14ac:dyDescent="0.3">
      <c r="A261" s="33"/>
      <c r="B261" s="3" t="s">
        <v>266</v>
      </c>
      <c r="C261" s="40">
        <v>36</v>
      </c>
      <c r="D261" s="23">
        <v>3167</v>
      </c>
      <c r="E261" s="41">
        <v>1136.7</v>
      </c>
      <c r="H261" s="47"/>
      <c r="I261" s="20"/>
      <c r="J261" s="20"/>
      <c r="K261" s="20"/>
      <c r="L261" s="20"/>
      <c r="M261" s="20"/>
      <c r="N261" s="20"/>
      <c r="O261" s="47"/>
      <c r="P261" s="47"/>
      <c r="Q261" s="47"/>
      <c r="R261" s="34"/>
      <c r="S261" s="34"/>
      <c r="T261" s="34"/>
      <c r="U261" s="47"/>
    </row>
    <row r="262" spans="1:21" x14ac:dyDescent="0.3">
      <c r="A262" s="33"/>
      <c r="B262" s="3" t="s">
        <v>267</v>
      </c>
      <c r="C262" s="40">
        <v>119</v>
      </c>
      <c r="D262" s="23">
        <v>9204</v>
      </c>
      <c r="E262" s="41">
        <v>1292.9000000000001</v>
      </c>
      <c r="H262" s="47"/>
      <c r="I262" s="20"/>
      <c r="J262" s="20"/>
      <c r="K262" s="20"/>
      <c r="L262" s="20"/>
      <c r="M262" s="20"/>
      <c r="N262" s="20"/>
      <c r="O262" s="47"/>
      <c r="P262" s="47"/>
      <c r="Q262" s="47"/>
      <c r="R262" s="34"/>
      <c r="S262" s="34"/>
      <c r="T262" s="34"/>
      <c r="U262" s="47"/>
    </row>
    <row r="263" spans="1:21" x14ac:dyDescent="0.3">
      <c r="A263" s="33"/>
      <c r="B263" s="3" t="s">
        <v>546</v>
      </c>
      <c r="C263" s="40">
        <v>141</v>
      </c>
      <c r="D263" s="23">
        <v>23267</v>
      </c>
      <c r="E263" s="41">
        <v>606</v>
      </c>
      <c r="H263" s="47"/>
      <c r="I263" s="20"/>
      <c r="J263" s="20"/>
      <c r="K263" s="20"/>
      <c r="L263" s="20"/>
      <c r="M263" s="20"/>
      <c r="N263" s="20"/>
      <c r="O263" s="47"/>
      <c r="P263" s="47"/>
      <c r="Q263" s="47"/>
      <c r="R263" s="34"/>
      <c r="S263" s="34"/>
      <c r="T263" s="34"/>
      <c r="U263" s="47"/>
    </row>
    <row r="264" spans="1:21" x14ac:dyDescent="0.3">
      <c r="A264" s="42" t="s">
        <v>515</v>
      </c>
      <c r="B264" s="43"/>
      <c r="C264" s="44">
        <v>391</v>
      </c>
      <c r="D264" s="45">
        <v>45339</v>
      </c>
      <c r="E264" s="46">
        <f>C264/D264*100000</f>
        <v>862.39220097487805</v>
      </c>
      <c r="H264" s="47"/>
      <c r="I264" s="20"/>
      <c r="J264" s="20"/>
      <c r="K264" s="20"/>
      <c r="L264" s="20"/>
      <c r="M264" s="20"/>
      <c r="N264" s="20"/>
      <c r="O264" s="47"/>
      <c r="P264" s="47"/>
      <c r="Q264" s="47"/>
      <c r="R264" s="34"/>
      <c r="S264" s="34"/>
      <c r="T264" s="34"/>
      <c r="U264" s="47"/>
    </row>
    <row r="265" spans="1:21" x14ac:dyDescent="0.3">
      <c r="A265" s="22" t="s">
        <v>65</v>
      </c>
      <c r="B265" s="2" t="s">
        <v>268</v>
      </c>
      <c r="C265" s="38">
        <v>9</v>
      </c>
      <c r="D265" s="39">
        <v>3064</v>
      </c>
      <c r="E265" s="37">
        <v>293.7</v>
      </c>
      <c r="H265" s="47"/>
      <c r="I265" s="20"/>
      <c r="J265" s="20"/>
      <c r="K265" s="20"/>
      <c r="L265" s="20"/>
      <c r="M265" s="20"/>
      <c r="N265" s="20"/>
      <c r="O265" s="47"/>
      <c r="P265" s="47"/>
      <c r="Q265" s="47"/>
      <c r="R265" s="34"/>
      <c r="S265" s="34"/>
      <c r="T265" s="34"/>
      <c r="U265" s="47"/>
    </row>
    <row r="266" spans="1:21" x14ac:dyDescent="0.3">
      <c r="A266" s="33"/>
      <c r="B266" s="3" t="s">
        <v>269</v>
      </c>
      <c r="C266" s="40">
        <v>18</v>
      </c>
      <c r="D266" s="23">
        <v>4963</v>
      </c>
      <c r="E266" s="41">
        <v>362.7</v>
      </c>
      <c r="H266" s="47"/>
      <c r="I266" s="20"/>
      <c r="J266" s="20"/>
      <c r="K266" s="20"/>
      <c r="L266" s="20"/>
      <c r="M266" s="20"/>
      <c r="N266" s="20"/>
      <c r="O266" s="47"/>
      <c r="P266" s="47"/>
      <c r="Q266" s="47"/>
      <c r="R266" s="34"/>
      <c r="S266" s="34"/>
      <c r="T266" s="34"/>
      <c r="U266" s="47"/>
    </row>
    <row r="267" spans="1:21" x14ac:dyDescent="0.3">
      <c r="A267" s="33"/>
      <c r="B267" s="3" t="s">
        <v>270</v>
      </c>
      <c r="C267" s="40">
        <v>67</v>
      </c>
      <c r="D267" s="23">
        <v>4544</v>
      </c>
      <c r="E267" s="41">
        <v>1474.5</v>
      </c>
      <c r="H267" s="47"/>
      <c r="I267" s="20"/>
      <c r="J267" s="20"/>
      <c r="K267" s="20"/>
      <c r="L267" s="20"/>
      <c r="M267" s="20"/>
      <c r="N267" s="20"/>
      <c r="O267" s="47"/>
      <c r="P267" s="47"/>
      <c r="Q267" s="47"/>
      <c r="R267" s="34"/>
      <c r="S267" s="34"/>
      <c r="T267" s="34"/>
      <c r="U267" s="47"/>
    </row>
    <row r="268" spans="1:21" x14ac:dyDescent="0.3">
      <c r="A268" s="33"/>
      <c r="B268" s="3" t="s">
        <v>271</v>
      </c>
      <c r="C268" s="40">
        <v>55</v>
      </c>
      <c r="D268" s="23">
        <v>2889</v>
      </c>
      <c r="E268" s="41">
        <v>1903.8</v>
      </c>
      <c r="H268" s="47"/>
      <c r="I268" s="20"/>
      <c r="J268" s="20"/>
      <c r="K268" s="20"/>
      <c r="L268" s="20"/>
      <c r="M268" s="20"/>
      <c r="N268" s="20"/>
      <c r="O268" s="47"/>
      <c r="P268" s="47"/>
      <c r="Q268" s="47"/>
      <c r="R268" s="34"/>
      <c r="S268" s="34"/>
      <c r="T268" s="34"/>
      <c r="U268" s="47"/>
    </row>
    <row r="269" spans="1:21" x14ac:dyDescent="0.3">
      <c r="A269" s="33"/>
      <c r="B269" s="3" t="s">
        <v>546</v>
      </c>
      <c r="C269" s="40">
        <v>209</v>
      </c>
      <c r="D269" s="23">
        <v>22554</v>
      </c>
      <c r="E269" s="41">
        <v>926.7</v>
      </c>
      <c r="H269" s="47"/>
      <c r="I269" s="20"/>
      <c r="J269" s="20"/>
      <c r="K269" s="20"/>
      <c r="L269" s="20"/>
      <c r="M269" s="20"/>
      <c r="N269" s="20"/>
      <c r="O269" s="47"/>
      <c r="P269" s="47"/>
      <c r="Q269" s="47"/>
      <c r="R269" s="34"/>
      <c r="S269" s="34"/>
      <c r="T269" s="34"/>
      <c r="U269" s="47"/>
    </row>
    <row r="270" spans="1:21" x14ac:dyDescent="0.3">
      <c r="A270" s="42" t="s">
        <v>516</v>
      </c>
      <c r="B270" s="43"/>
      <c r="C270" s="44">
        <v>358</v>
      </c>
      <c r="D270" s="45">
        <v>38014</v>
      </c>
      <c r="E270" s="46">
        <f>C270/D270*100000</f>
        <v>941.75829957384121</v>
      </c>
      <c r="H270" s="47"/>
      <c r="I270" s="20"/>
      <c r="J270" s="20"/>
      <c r="K270" s="20"/>
      <c r="L270" s="20"/>
      <c r="M270" s="20"/>
      <c r="N270" s="20"/>
      <c r="O270" s="47"/>
      <c r="P270" s="47"/>
      <c r="Q270" s="47"/>
      <c r="R270" s="34"/>
      <c r="S270" s="34"/>
      <c r="T270" s="34"/>
      <c r="U270" s="47"/>
    </row>
    <row r="271" spans="1:21" x14ac:dyDescent="0.3">
      <c r="A271" s="22" t="s">
        <v>66</v>
      </c>
      <c r="B271" s="2" t="s">
        <v>272</v>
      </c>
      <c r="C271" s="38">
        <v>67</v>
      </c>
      <c r="D271" s="39">
        <v>4486</v>
      </c>
      <c r="E271" s="37">
        <v>1493.5</v>
      </c>
      <c r="H271" s="47"/>
      <c r="I271" s="20"/>
      <c r="J271" s="20"/>
      <c r="K271" s="20"/>
      <c r="L271" s="20"/>
      <c r="M271" s="20"/>
      <c r="N271" s="20"/>
      <c r="O271" s="47"/>
      <c r="P271" s="47"/>
      <c r="Q271" s="47"/>
      <c r="R271" s="34"/>
      <c r="S271" s="34"/>
      <c r="T271" s="34"/>
      <c r="U271" s="47"/>
    </row>
    <row r="272" spans="1:21" x14ac:dyDescent="0.3">
      <c r="A272" s="33"/>
      <c r="B272" s="3" t="s">
        <v>273</v>
      </c>
      <c r="C272" s="40">
        <v>21</v>
      </c>
      <c r="D272" s="23">
        <v>2735</v>
      </c>
      <c r="E272" s="41">
        <v>767.8</v>
      </c>
      <c r="H272" s="47"/>
      <c r="I272" s="20"/>
      <c r="J272" s="20"/>
      <c r="K272" s="20"/>
      <c r="L272" s="20"/>
      <c r="M272" s="20"/>
      <c r="N272" s="20"/>
      <c r="O272" s="47"/>
      <c r="P272" s="47"/>
      <c r="Q272" s="47"/>
      <c r="R272" s="34"/>
      <c r="S272" s="34"/>
      <c r="T272" s="34"/>
      <c r="U272" s="47"/>
    </row>
    <row r="273" spans="1:21" x14ac:dyDescent="0.3">
      <c r="A273" s="33"/>
      <c r="B273" s="3" t="s">
        <v>274</v>
      </c>
      <c r="C273" s="40">
        <v>19</v>
      </c>
      <c r="D273" s="23">
        <v>2799</v>
      </c>
      <c r="E273" s="41">
        <v>678.8</v>
      </c>
      <c r="H273" s="47"/>
      <c r="I273" s="20"/>
      <c r="J273" s="20"/>
      <c r="K273" s="20"/>
      <c r="L273" s="20"/>
      <c r="M273" s="20"/>
      <c r="N273" s="20"/>
      <c r="O273" s="47"/>
      <c r="P273" s="47"/>
      <c r="Q273" s="47"/>
      <c r="R273" s="34"/>
      <c r="S273" s="34"/>
      <c r="T273" s="34"/>
      <c r="U273" s="47"/>
    </row>
    <row r="274" spans="1:21" x14ac:dyDescent="0.3">
      <c r="A274" s="33"/>
      <c r="B274" s="3" t="s">
        <v>275</v>
      </c>
      <c r="C274" s="40">
        <v>21</v>
      </c>
      <c r="D274" s="23">
        <v>2759</v>
      </c>
      <c r="E274" s="41">
        <v>761.1</v>
      </c>
      <c r="H274" s="47"/>
      <c r="I274" s="20"/>
      <c r="J274" s="20"/>
      <c r="K274" s="20"/>
      <c r="L274" s="20"/>
      <c r="M274" s="20"/>
      <c r="N274" s="20"/>
      <c r="O274" s="47"/>
      <c r="P274" s="47"/>
      <c r="Q274" s="47"/>
      <c r="R274" s="34"/>
      <c r="S274" s="34"/>
      <c r="T274" s="34"/>
      <c r="U274" s="47"/>
    </row>
    <row r="275" spans="1:21" x14ac:dyDescent="0.3">
      <c r="A275" s="33"/>
      <c r="B275" s="3" t="s">
        <v>276</v>
      </c>
      <c r="C275" s="40">
        <v>165</v>
      </c>
      <c r="D275" s="23">
        <v>7645</v>
      </c>
      <c r="E275" s="41">
        <v>2158.3000000000002</v>
      </c>
      <c r="H275" s="47"/>
      <c r="I275" s="20"/>
      <c r="J275" s="20"/>
      <c r="K275" s="20"/>
      <c r="L275" s="20"/>
      <c r="M275" s="20"/>
      <c r="N275" s="20"/>
      <c r="O275" s="47"/>
      <c r="P275" s="47"/>
      <c r="Q275" s="47"/>
      <c r="R275" s="34"/>
      <c r="S275" s="34"/>
      <c r="T275" s="34"/>
      <c r="U275" s="47"/>
    </row>
    <row r="276" spans="1:21" x14ac:dyDescent="0.3">
      <c r="A276" s="33"/>
      <c r="B276" s="3" t="s">
        <v>546</v>
      </c>
      <c r="C276" s="40">
        <v>166</v>
      </c>
      <c r="D276" s="23">
        <v>15658</v>
      </c>
      <c r="E276" s="41">
        <v>1060.2</v>
      </c>
      <c r="H276" s="47"/>
      <c r="I276" s="20"/>
      <c r="J276" s="20"/>
      <c r="K276" s="20"/>
      <c r="L276" s="20"/>
      <c r="M276" s="20"/>
      <c r="N276" s="20"/>
      <c r="O276" s="47"/>
      <c r="P276" s="47"/>
      <c r="Q276" s="47"/>
      <c r="R276" s="34"/>
      <c r="S276" s="34"/>
      <c r="T276" s="34"/>
      <c r="U276" s="47"/>
    </row>
    <row r="277" spans="1:21" x14ac:dyDescent="0.3">
      <c r="A277" s="42" t="s">
        <v>517</v>
      </c>
      <c r="B277" s="43"/>
      <c r="C277" s="44">
        <v>459</v>
      </c>
      <c r="D277" s="45">
        <v>36082</v>
      </c>
      <c r="E277" s="46">
        <f>C277/D277*100000</f>
        <v>1272.1024333462667</v>
      </c>
      <c r="H277" s="47"/>
      <c r="I277" s="20"/>
      <c r="J277" s="20"/>
      <c r="K277" s="20"/>
      <c r="L277" s="20"/>
      <c r="M277" s="20"/>
      <c r="N277" s="20"/>
      <c r="O277" s="47"/>
      <c r="P277" s="47"/>
      <c r="Q277" s="47"/>
      <c r="R277" s="34"/>
      <c r="S277" s="34"/>
      <c r="T277" s="34"/>
      <c r="U277" s="47"/>
    </row>
    <row r="278" spans="1:21" x14ac:dyDescent="0.3">
      <c r="A278" s="22" t="s">
        <v>67</v>
      </c>
      <c r="B278" s="2" t="s">
        <v>116</v>
      </c>
      <c r="C278" s="38">
        <v>464</v>
      </c>
      <c r="D278" s="39">
        <v>60783</v>
      </c>
      <c r="E278" s="37">
        <v>763.4</v>
      </c>
      <c r="H278" s="47"/>
      <c r="I278" s="20"/>
      <c r="J278" s="20"/>
      <c r="K278" s="20"/>
      <c r="L278" s="20"/>
      <c r="M278" s="20"/>
      <c r="N278" s="20"/>
      <c r="O278" s="47"/>
      <c r="P278" s="47"/>
      <c r="Q278" s="47"/>
      <c r="R278" s="34"/>
      <c r="S278" s="34"/>
      <c r="T278" s="34"/>
      <c r="U278" s="47"/>
    </row>
    <row r="279" spans="1:21" x14ac:dyDescent="0.3">
      <c r="A279" s="33"/>
      <c r="B279" s="3" t="s">
        <v>277</v>
      </c>
      <c r="C279" s="40">
        <v>38</v>
      </c>
      <c r="D279" s="23">
        <v>6920</v>
      </c>
      <c r="E279" s="41">
        <v>549.1</v>
      </c>
      <c r="H279" s="47"/>
      <c r="I279" s="20"/>
      <c r="J279" s="20"/>
      <c r="K279" s="20"/>
      <c r="L279" s="20"/>
      <c r="M279" s="20"/>
      <c r="N279" s="20"/>
      <c r="O279" s="47"/>
      <c r="P279" s="47"/>
      <c r="Q279" s="47"/>
      <c r="R279" s="34"/>
      <c r="S279" s="34"/>
      <c r="T279" s="34"/>
      <c r="U279" s="47"/>
    </row>
    <row r="280" spans="1:21" x14ac:dyDescent="0.3">
      <c r="A280" s="33"/>
      <c r="B280" s="3" t="s">
        <v>278</v>
      </c>
      <c r="C280" s="40">
        <v>17</v>
      </c>
      <c r="D280" s="23">
        <v>3430</v>
      </c>
      <c r="E280" s="41">
        <v>495.6</v>
      </c>
      <c r="H280" s="47"/>
      <c r="I280" s="20"/>
      <c r="J280" s="20"/>
      <c r="K280" s="20"/>
      <c r="L280" s="20"/>
      <c r="M280" s="20"/>
      <c r="N280" s="20"/>
      <c r="O280" s="47"/>
      <c r="P280" s="47"/>
      <c r="Q280" s="47"/>
      <c r="R280" s="34"/>
      <c r="S280" s="34"/>
      <c r="T280" s="34"/>
      <c r="U280" s="47"/>
    </row>
    <row r="281" spans="1:21" x14ac:dyDescent="0.3">
      <c r="A281" s="33"/>
      <c r="B281" s="3" t="s">
        <v>279</v>
      </c>
      <c r="C281" s="40">
        <v>19</v>
      </c>
      <c r="D281" s="23">
        <v>3447</v>
      </c>
      <c r="E281" s="41">
        <v>551.20000000000005</v>
      </c>
      <c r="H281" s="47"/>
      <c r="I281" s="20"/>
      <c r="J281" s="20"/>
      <c r="K281" s="20"/>
      <c r="L281" s="20"/>
      <c r="M281" s="20"/>
      <c r="N281" s="20"/>
      <c r="O281" s="47"/>
      <c r="P281" s="47"/>
      <c r="Q281" s="47"/>
      <c r="R281" s="34"/>
      <c r="S281" s="34"/>
      <c r="T281" s="34"/>
      <c r="U281" s="47"/>
    </row>
    <row r="282" spans="1:21" x14ac:dyDescent="0.3">
      <c r="A282" s="33"/>
      <c r="B282" s="3" t="s">
        <v>280</v>
      </c>
      <c r="C282" s="40">
        <v>7</v>
      </c>
      <c r="D282" s="23">
        <v>2768</v>
      </c>
      <c r="E282" s="41">
        <v>252.9</v>
      </c>
      <c r="H282" s="47"/>
      <c r="I282" s="20"/>
      <c r="J282" s="20"/>
      <c r="K282" s="20"/>
      <c r="L282" s="20"/>
      <c r="M282" s="20"/>
      <c r="N282" s="20"/>
      <c r="O282" s="47"/>
      <c r="P282" s="47"/>
      <c r="Q282" s="47"/>
      <c r="R282" s="34"/>
      <c r="S282" s="34"/>
      <c r="T282" s="34"/>
      <c r="U282" s="47"/>
    </row>
    <row r="283" spans="1:21" x14ac:dyDescent="0.3">
      <c r="A283" s="33"/>
      <c r="B283" s="3" t="s">
        <v>281</v>
      </c>
      <c r="C283" s="40">
        <v>15</v>
      </c>
      <c r="D283" s="23">
        <v>2845</v>
      </c>
      <c r="E283" s="41">
        <v>527.20000000000005</v>
      </c>
      <c r="H283" s="47"/>
      <c r="I283" s="20"/>
      <c r="J283" s="20"/>
      <c r="K283" s="20"/>
      <c r="L283" s="20"/>
      <c r="M283" s="20"/>
      <c r="N283" s="20"/>
      <c r="O283" s="47"/>
      <c r="P283" s="47"/>
      <c r="Q283" s="47"/>
      <c r="R283" s="34"/>
      <c r="S283" s="34"/>
      <c r="T283" s="34"/>
      <c r="U283" s="47"/>
    </row>
    <row r="284" spans="1:21" x14ac:dyDescent="0.3">
      <c r="A284" s="33"/>
      <c r="B284" s="3" t="s">
        <v>282</v>
      </c>
      <c r="C284" s="40">
        <v>24</v>
      </c>
      <c r="D284" s="23">
        <v>5968</v>
      </c>
      <c r="E284" s="41">
        <v>402.1</v>
      </c>
      <c r="H284" s="47"/>
      <c r="I284" s="20"/>
      <c r="J284" s="20"/>
      <c r="K284" s="20"/>
      <c r="L284" s="20"/>
      <c r="M284" s="20"/>
      <c r="N284" s="20"/>
      <c r="O284" s="47"/>
      <c r="P284" s="47"/>
      <c r="Q284" s="47"/>
      <c r="R284" s="34"/>
      <c r="S284" s="34"/>
      <c r="T284" s="34"/>
      <c r="U284" s="47"/>
    </row>
    <row r="285" spans="1:21" x14ac:dyDescent="0.3">
      <c r="A285" s="33"/>
      <c r="B285" s="3" t="s">
        <v>283</v>
      </c>
      <c r="C285" s="40">
        <v>230</v>
      </c>
      <c r="D285" s="23">
        <v>21767</v>
      </c>
      <c r="E285" s="41">
        <v>1056.5999999999999</v>
      </c>
      <c r="H285" s="47"/>
      <c r="I285" s="20"/>
      <c r="J285" s="20"/>
      <c r="K285" s="20"/>
      <c r="L285" s="20"/>
      <c r="M285" s="20"/>
      <c r="N285" s="20"/>
      <c r="O285" s="47"/>
      <c r="P285" s="47"/>
      <c r="Q285" s="47"/>
      <c r="R285" s="34"/>
      <c r="S285" s="34"/>
      <c r="T285" s="34"/>
      <c r="U285" s="47"/>
    </row>
    <row r="286" spans="1:21" x14ac:dyDescent="0.3">
      <c r="A286" s="33"/>
      <c r="B286" s="3" t="s">
        <v>284</v>
      </c>
      <c r="C286" s="40">
        <v>48</v>
      </c>
      <c r="D286" s="23">
        <v>10857</v>
      </c>
      <c r="E286" s="41">
        <v>442.1</v>
      </c>
      <c r="H286" s="47"/>
      <c r="I286" s="20"/>
      <c r="J286" s="20"/>
      <c r="K286" s="20"/>
      <c r="L286" s="20"/>
      <c r="M286" s="20"/>
      <c r="N286" s="20"/>
      <c r="O286" s="47"/>
      <c r="P286" s="47"/>
      <c r="Q286" s="47"/>
      <c r="R286" s="34"/>
      <c r="S286" s="34"/>
      <c r="T286" s="34"/>
      <c r="U286" s="47"/>
    </row>
    <row r="287" spans="1:21" x14ac:dyDescent="0.3">
      <c r="A287" s="33"/>
      <c r="B287" s="3" t="s">
        <v>285</v>
      </c>
      <c r="C287" s="40">
        <v>17</v>
      </c>
      <c r="D287" s="23">
        <v>2703</v>
      </c>
      <c r="E287" s="41">
        <v>628.9</v>
      </c>
      <c r="H287" s="47"/>
      <c r="I287" s="20"/>
      <c r="J287" s="20"/>
      <c r="K287" s="20"/>
      <c r="L287" s="20"/>
      <c r="M287" s="20"/>
      <c r="N287" s="20"/>
      <c r="O287" s="47"/>
      <c r="P287" s="47"/>
      <c r="Q287" s="47"/>
      <c r="R287" s="34"/>
      <c r="S287" s="34"/>
      <c r="T287" s="34"/>
      <c r="U287" s="47"/>
    </row>
    <row r="288" spans="1:21" x14ac:dyDescent="0.3">
      <c r="A288" s="33"/>
      <c r="B288" s="3" t="s">
        <v>286</v>
      </c>
      <c r="C288" s="40">
        <v>138</v>
      </c>
      <c r="D288" s="23">
        <v>15765</v>
      </c>
      <c r="E288" s="41">
        <v>875.4</v>
      </c>
      <c r="H288" s="47"/>
      <c r="I288" s="20"/>
      <c r="J288" s="20"/>
      <c r="K288" s="20"/>
      <c r="L288" s="20"/>
      <c r="M288" s="20"/>
      <c r="N288" s="20"/>
      <c r="O288" s="47"/>
      <c r="P288" s="47"/>
      <c r="Q288" s="47"/>
      <c r="R288" s="34"/>
      <c r="S288" s="34"/>
      <c r="T288" s="34"/>
      <c r="U288" s="47"/>
    </row>
    <row r="289" spans="1:21" x14ac:dyDescent="0.3">
      <c r="A289" s="33"/>
      <c r="B289" s="3" t="s">
        <v>287</v>
      </c>
      <c r="C289" s="40">
        <v>68</v>
      </c>
      <c r="D289" s="23">
        <v>6620</v>
      </c>
      <c r="E289" s="41">
        <v>1027.2</v>
      </c>
      <c r="H289" s="47"/>
      <c r="I289" s="20"/>
      <c r="J289" s="20"/>
      <c r="K289" s="20"/>
      <c r="L289" s="20"/>
      <c r="M289" s="20"/>
      <c r="N289" s="20"/>
      <c r="O289" s="47"/>
      <c r="P289" s="47"/>
      <c r="Q289" s="47"/>
      <c r="R289" s="34"/>
      <c r="S289" s="34"/>
      <c r="T289" s="34"/>
      <c r="U289" s="47"/>
    </row>
    <row r="290" spans="1:21" x14ac:dyDescent="0.3">
      <c r="A290" s="33"/>
      <c r="B290" s="3" t="s">
        <v>288</v>
      </c>
      <c r="C290" s="40">
        <v>75</v>
      </c>
      <c r="D290" s="23">
        <v>10539</v>
      </c>
      <c r="E290" s="41">
        <v>711.6</v>
      </c>
      <c r="H290" s="47"/>
      <c r="I290" s="20"/>
      <c r="J290" s="20"/>
      <c r="K290" s="20"/>
      <c r="L290" s="20"/>
      <c r="M290" s="20"/>
      <c r="N290" s="20"/>
      <c r="O290" s="47"/>
      <c r="P290" s="47"/>
      <c r="Q290" s="47"/>
      <c r="R290" s="34"/>
      <c r="S290" s="34"/>
      <c r="T290" s="34"/>
      <c r="U290" s="47"/>
    </row>
    <row r="291" spans="1:21" x14ac:dyDescent="0.3">
      <c r="A291" s="33"/>
      <c r="B291" s="3" t="s">
        <v>289</v>
      </c>
      <c r="C291" s="40">
        <v>26</v>
      </c>
      <c r="D291" s="23">
        <v>4695</v>
      </c>
      <c r="E291" s="41">
        <v>553.79999999999995</v>
      </c>
      <c r="H291" s="47"/>
      <c r="I291" s="20"/>
      <c r="J291" s="20"/>
      <c r="K291" s="20"/>
      <c r="L291" s="20"/>
      <c r="M291" s="20"/>
      <c r="N291" s="20"/>
      <c r="O291" s="47"/>
      <c r="P291" s="47"/>
      <c r="Q291" s="47"/>
      <c r="R291" s="34"/>
      <c r="S291" s="34"/>
      <c r="T291" s="34"/>
      <c r="U291" s="47"/>
    </row>
    <row r="292" spans="1:21" x14ac:dyDescent="0.3">
      <c r="A292" s="33"/>
      <c r="B292" s="3" t="s">
        <v>290</v>
      </c>
      <c r="C292" s="40">
        <v>60</v>
      </c>
      <c r="D292" s="23">
        <v>3429</v>
      </c>
      <c r="E292" s="41">
        <v>1749.8</v>
      </c>
      <c r="H292" s="47"/>
      <c r="I292" s="20"/>
      <c r="J292" s="20"/>
      <c r="K292" s="20"/>
      <c r="L292" s="20"/>
      <c r="M292" s="20"/>
      <c r="N292" s="20"/>
      <c r="O292" s="47"/>
      <c r="P292" s="47"/>
      <c r="Q292" s="47"/>
      <c r="R292" s="34"/>
      <c r="S292" s="34"/>
      <c r="T292" s="34"/>
      <c r="U292" s="47"/>
    </row>
    <row r="293" spans="1:21" x14ac:dyDescent="0.3">
      <c r="A293" s="33"/>
      <c r="B293" s="3" t="s">
        <v>546</v>
      </c>
      <c r="C293" s="40">
        <v>112</v>
      </c>
      <c r="D293" s="23">
        <v>17486</v>
      </c>
      <c r="E293" s="41">
        <v>640.5</v>
      </c>
      <c r="H293" s="47"/>
      <c r="I293" s="20"/>
      <c r="J293" s="20"/>
      <c r="K293" s="20"/>
      <c r="L293" s="20"/>
      <c r="M293" s="20"/>
      <c r="N293" s="20"/>
      <c r="O293" s="47"/>
      <c r="P293" s="47"/>
      <c r="Q293" s="47"/>
      <c r="R293" s="34"/>
      <c r="S293" s="34"/>
      <c r="T293" s="34"/>
      <c r="U293" s="47"/>
    </row>
    <row r="294" spans="1:21" x14ac:dyDescent="0.3">
      <c r="A294" s="42" t="s">
        <v>518</v>
      </c>
      <c r="B294" s="43"/>
      <c r="C294" s="44">
        <v>1358</v>
      </c>
      <c r="D294" s="45">
        <v>180022</v>
      </c>
      <c r="E294" s="46">
        <f>C294/D294*100000</f>
        <v>754.35224583662</v>
      </c>
      <c r="H294" s="47"/>
      <c r="I294" s="20"/>
      <c r="J294" s="20"/>
      <c r="K294" s="20"/>
      <c r="L294" s="20"/>
      <c r="M294" s="20"/>
      <c r="N294" s="20"/>
      <c r="O294" s="47"/>
      <c r="P294" s="47"/>
      <c r="Q294" s="47"/>
      <c r="R294" s="34"/>
      <c r="S294" s="34"/>
      <c r="T294" s="34"/>
      <c r="U294" s="47"/>
    </row>
    <row r="295" spans="1:21" x14ac:dyDescent="0.3">
      <c r="A295" s="22" t="s">
        <v>68</v>
      </c>
      <c r="B295" s="2" t="s">
        <v>291</v>
      </c>
      <c r="C295" s="38">
        <v>115</v>
      </c>
      <c r="D295" s="39">
        <v>11479</v>
      </c>
      <c r="E295" s="37">
        <v>1001.8</v>
      </c>
      <c r="H295" s="47"/>
      <c r="I295" s="20"/>
      <c r="J295" s="20"/>
      <c r="K295" s="20"/>
      <c r="L295" s="20"/>
      <c r="M295" s="20"/>
      <c r="N295" s="20"/>
      <c r="O295" s="47"/>
      <c r="P295" s="47"/>
      <c r="Q295" s="47"/>
      <c r="R295" s="34"/>
      <c r="S295" s="34"/>
      <c r="T295" s="34"/>
      <c r="U295" s="47"/>
    </row>
    <row r="296" spans="1:21" x14ac:dyDescent="0.3">
      <c r="A296" s="33"/>
      <c r="B296" s="3" t="s">
        <v>292</v>
      </c>
      <c r="C296" s="40">
        <v>28</v>
      </c>
      <c r="D296" s="23">
        <v>5843</v>
      </c>
      <c r="E296" s="41">
        <v>479.2</v>
      </c>
      <c r="H296" s="47"/>
      <c r="I296" s="20"/>
      <c r="J296" s="20"/>
      <c r="K296" s="20"/>
      <c r="L296" s="20"/>
      <c r="M296" s="20"/>
      <c r="N296" s="20"/>
      <c r="O296" s="47"/>
      <c r="P296" s="47"/>
      <c r="Q296" s="47"/>
      <c r="R296" s="34"/>
      <c r="S296" s="34"/>
      <c r="T296" s="34"/>
      <c r="U296" s="47"/>
    </row>
    <row r="297" spans="1:21" x14ac:dyDescent="0.3">
      <c r="A297" s="33"/>
      <c r="B297" s="3" t="s">
        <v>293</v>
      </c>
      <c r="C297" s="40">
        <v>18</v>
      </c>
      <c r="D297" s="23">
        <v>4102</v>
      </c>
      <c r="E297" s="41">
        <v>438.8</v>
      </c>
      <c r="H297" s="47"/>
      <c r="I297" s="20"/>
      <c r="J297" s="20"/>
      <c r="K297" s="20"/>
      <c r="L297" s="20"/>
      <c r="M297" s="20"/>
      <c r="N297" s="20"/>
      <c r="O297" s="47"/>
      <c r="P297" s="47"/>
      <c r="Q297" s="47"/>
      <c r="R297" s="34"/>
      <c r="S297" s="34"/>
      <c r="T297" s="34"/>
      <c r="U297" s="47"/>
    </row>
    <row r="298" spans="1:21" x14ac:dyDescent="0.3">
      <c r="A298" s="33"/>
      <c r="B298" s="3" t="s">
        <v>294</v>
      </c>
      <c r="C298" s="40">
        <v>80</v>
      </c>
      <c r="D298" s="23">
        <v>11490</v>
      </c>
      <c r="E298" s="41">
        <v>696.3</v>
      </c>
      <c r="H298" s="47"/>
      <c r="I298" s="20"/>
      <c r="J298" s="20"/>
      <c r="K298" s="20"/>
      <c r="L298" s="20"/>
      <c r="M298" s="20"/>
      <c r="N298" s="20"/>
      <c r="O298" s="47"/>
      <c r="P298" s="47"/>
      <c r="Q298" s="47"/>
      <c r="R298" s="34"/>
      <c r="S298" s="34"/>
      <c r="T298" s="34"/>
      <c r="U298" s="47"/>
    </row>
    <row r="299" spans="1:21" x14ac:dyDescent="0.3">
      <c r="A299" s="33"/>
      <c r="B299" s="3" t="s">
        <v>295</v>
      </c>
      <c r="C299" s="40">
        <v>176</v>
      </c>
      <c r="D299" s="23">
        <v>23387</v>
      </c>
      <c r="E299" s="41">
        <v>752.6</v>
      </c>
      <c r="H299" s="47"/>
      <c r="I299" s="20"/>
      <c r="J299" s="20"/>
      <c r="K299" s="20"/>
      <c r="L299" s="20"/>
      <c r="M299" s="20"/>
      <c r="N299" s="20"/>
      <c r="O299" s="47"/>
      <c r="P299" s="47"/>
      <c r="Q299" s="47"/>
      <c r="R299" s="34"/>
      <c r="S299" s="34"/>
      <c r="T299" s="34"/>
      <c r="U299" s="47"/>
    </row>
    <row r="300" spans="1:21" x14ac:dyDescent="0.3">
      <c r="A300" s="33"/>
      <c r="B300" s="3" t="s">
        <v>296</v>
      </c>
      <c r="C300" s="40">
        <v>126</v>
      </c>
      <c r="D300" s="23">
        <v>11439</v>
      </c>
      <c r="E300" s="41">
        <v>1101.5</v>
      </c>
      <c r="H300" s="47"/>
      <c r="I300" s="20"/>
      <c r="J300" s="20"/>
      <c r="K300" s="20"/>
      <c r="L300" s="20"/>
      <c r="M300" s="20"/>
      <c r="N300" s="20"/>
      <c r="O300" s="47"/>
      <c r="P300" s="47"/>
      <c r="Q300" s="47"/>
      <c r="R300" s="34"/>
      <c r="S300" s="34"/>
      <c r="T300" s="34"/>
      <c r="U300" s="47"/>
    </row>
    <row r="301" spans="1:21" x14ac:dyDescent="0.3">
      <c r="A301" s="33"/>
      <c r="B301" s="3" t="s">
        <v>297</v>
      </c>
      <c r="C301" s="40">
        <v>36</v>
      </c>
      <c r="D301" s="23">
        <v>4466</v>
      </c>
      <c r="E301" s="41">
        <v>806.1</v>
      </c>
      <c r="H301" s="47"/>
      <c r="I301" s="20"/>
      <c r="J301" s="20"/>
      <c r="K301" s="20"/>
      <c r="L301" s="20"/>
      <c r="M301" s="20"/>
      <c r="N301" s="20"/>
      <c r="O301" s="47"/>
      <c r="P301" s="47"/>
      <c r="Q301" s="47"/>
      <c r="R301" s="34"/>
      <c r="S301" s="34"/>
      <c r="T301" s="34"/>
      <c r="U301" s="47"/>
    </row>
    <row r="302" spans="1:21" x14ac:dyDescent="0.3">
      <c r="A302" s="33"/>
      <c r="B302" s="3" t="s">
        <v>298</v>
      </c>
      <c r="C302" s="40">
        <v>44</v>
      </c>
      <c r="D302" s="23">
        <v>3222</v>
      </c>
      <c r="E302" s="41">
        <v>1365.6</v>
      </c>
      <c r="H302" s="47"/>
      <c r="I302" s="20"/>
      <c r="J302" s="20"/>
      <c r="K302" s="20"/>
      <c r="L302" s="20"/>
      <c r="M302" s="20"/>
      <c r="N302" s="20"/>
      <c r="O302" s="47"/>
      <c r="P302" s="47"/>
      <c r="Q302" s="47"/>
      <c r="R302" s="34"/>
      <c r="S302" s="34"/>
      <c r="T302" s="34"/>
      <c r="U302" s="47"/>
    </row>
    <row r="303" spans="1:21" x14ac:dyDescent="0.3">
      <c r="A303" s="33"/>
      <c r="B303" s="3" t="s">
        <v>546</v>
      </c>
      <c r="C303" s="40">
        <v>80</v>
      </c>
      <c r="D303" s="23">
        <v>11688</v>
      </c>
      <c r="E303" s="41">
        <v>684.5</v>
      </c>
      <c r="H303" s="47"/>
      <c r="I303" s="20"/>
      <c r="J303" s="20"/>
      <c r="K303" s="20"/>
      <c r="L303" s="20"/>
      <c r="M303" s="20"/>
      <c r="N303" s="20"/>
      <c r="O303" s="47"/>
      <c r="P303" s="47"/>
      <c r="Q303" s="47"/>
      <c r="R303" s="34"/>
      <c r="S303" s="34"/>
      <c r="T303" s="34"/>
      <c r="U303" s="47"/>
    </row>
    <row r="304" spans="1:21" x14ac:dyDescent="0.3">
      <c r="A304" s="42" t="s">
        <v>519</v>
      </c>
      <c r="B304" s="43"/>
      <c r="C304" s="44">
        <v>703</v>
      </c>
      <c r="D304" s="45">
        <v>87116</v>
      </c>
      <c r="E304" s="46">
        <f>C304/D304*100000</f>
        <v>806.97001698884253</v>
      </c>
      <c r="H304" s="47"/>
      <c r="I304" s="20"/>
      <c r="J304" s="20"/>
      <c r="K304" s="20"/>
      <c r="L304" s="20"/>
      <c r="M304" s="20"/>
      <c r="N304" s="20"/>
      <c r="O304" s="47"/>
      <c r="P304" s="47"/>
      <c r="Q304" s="47"/>
      <c r="R304" s="34"/>
      <c r="S304" s="34"/>
      <c r="T304" s="34"/>
      <c r="U304" s="47"/>
    </row>
    <row r="305" spans="1:21" x14ac:dyDescent="0.3">
      <c r="A305" s="22" t="s">
        <v>69</v>
      </c>
      <c r="B305" s="2"/>
      <c r="C305" s="38"/>
      <c r="D305" s="39"/>
      <c r="E305" s="37"/>
      <c r="H305" s="47"/>
      <c r="I305" s="20"/>
      <c r="J305" s="20"/>
      <c r="K305" s="20"/>
      <c r="L305" s="20"/>
      <c r="M305" s="20"/>
      <c r="N305" s="20"/>
      <c r="O305" s="47"/>
      <c r="P305" s="47"/>
      <c r="Q305" s="47"/>
      <c r="R305" s="34"/>
      <c r="S305" s="34"/>
      <c r="T305" s="34"/>
      <c r="U305" s="47"/>
    </row>
    <row r="306" spans="1:21" x14ac:dyDescent="0.3">
      <c r="A306" s="42" t="s">
        <v>520</v>
      </c>
      <c r="B306" s="43"/>
      <c r="C306" s="44">
        <v>84</v>
      </c>
      <c r="D306" s="45">
        <v>7445</v>
      </c>
      <c r="E306" s="46">
        <v>1128.3</v>
      </c>
      <c r="H306" s="47"/>
      <c r="I306" s="20"/>
      <c r="J306" s="20"/>
      <c r="K306" s="20"/>
      <c r="L306" s="20"/>
      <c r="M306" s="20"/>
      <c r="N306" s="20"/>
      <c r="O306" s="47"/>
      <c r="P306" s="47"/>
      <c r="Q306" s="47"/>
      <c r="R306" s="34"/>
      <c r="S306" s="34"/>
      <c r="T306" s="34"/>
      <c r="U306" s="47"/>
    </row>
    <row r="307" spans="1:21" x14ac:dyDescent="0.3">
      <c r="A307" s="22" t="s">
        <v>70</v>
      </c>
      <c r="B307" s="2" t="s">
        <v>299</v>
      </c>
      <c r="C307" s="38">
        <v>32</v>
      </c>
      <c r="D307" s="39">
        <v>3304</v>
      </c>
      <c r="E307" s="37">
        <v>968.5</v>
      </c>
      <c r="H307" s="47"/>
      <c r="I307" s="20"/>
      <c r="J307" s="20"/>
      <c r="K307" s="20"/>
      <c r="L307" s="20"/>
      <c r="M307" s="20"/>
      <c r="N307" s="20"/>
      <c r="O307" s="47"/>
      <c r="P307" s="47"/>
      <c r="Q307" s="47"/>
      <c r="R307" s="34"/>
      <c r="S307" s="34"/>
      <c r="T307" s="34"/>
      <c r="U307" s="47"/>
    </row>
    <row r="308" spans="1:21" x14ac:dyDescent="0.3">
      <c r="A308" s="33"/>
      <c r="B308" s="3" t="s">
        <v>300</v>
      </c>
      <c r="C308" s="40">
        <v>42</v>
      </c>
      <c r="D308" s="23">
        <v>4257</v>
      </c>
      <c r="E308" s="41">
        <v>986.6</v>
      </c>
      <c r="H308" s="47"/>
      <c r="I308" s="20"/>
      <c r="J308" s="20"/>
      <c r="K308" s="20"/>
      <c r="L308" s="20"/>
      <c r="M308" s="20"/>
      <c r="N308" s="20"/>
      <c r="O308" s="47"/>
      <c r="P308" s="47"/>
      <c r="Q308" s="47"/>
      <c r="R308" s="34"/>
      <c r="S308" s="34"/>
      <c r="T308" s="34"/>
      <c r="U308" s="47"/>
    </row>
    <row r="309" spans="1:21" x14ac:dyDescent="0.3">
      <c r="A309" s="33"/>
      <c r="B309" s="3" t="s">
        <v>301</v>
      </c>
      <c r="C309" s="40">
        <v>56</v>
      </c>
      <c r="D309" s="23">
        <v>11825</v>
      </c>
      <c r="E309" s="41">
        <v>473.6</v>
      </c>
      <c r="H309" s="47"/>
      <c r="I309" s="20"/>
      <c r="J309" s="20"/>
      <c r="K309" s="20"/>
      <c r="L309" s="20"/>
      <c r="M309" s="20"/>
      <c r="N309" s="20"/>
      <c r="O309" s="47"/>
      <c r="P309" s="47"/>
      <c r="Q309" s="47"/>
      <c r="R309" s="34"/>
      <c r="S309" s="34"/>
      <c r="T309" s="34"/>
      <c r="U309" s="47"/>
    </row>
    <row r="310" spans="1:21" x14ac:dyDescent="0.3">
      <c r="A310" s="33"/>
      <c r="B310" s="3" t="s">
        <v>546</v>
      </c>
      <c r="C310" s="40">
        <v>131</v>
      </c>
      <c r="D310" s="23">
        <v>21721</v>
      </c>
      <c r="E310" s="41">
        <v>603.1</v>
      </c>
      <c r="H310" s="47"/>
      <c r="I310" s="20"/>
      <c r="J310" s="20"/>
      <c r="K310" s="20"/>
      <c r="L310" s="20"/>
      <c r="M310" s="20"/>
      <c r="N310" s="20"/>
      <c r="O310" s="47"/>
      <c r="P310" s="47"/>
      <c r="Q310" s="47"/>
      <c r="R310" s="34"/>
      <c r="S310" s="34"/>
      <c r="T310" s="34"/>
      <c r="U310" s="47"/>
    </row>
    <row r="311" spans="1:21" x14ac:dyDescent="0.3">
      <c r="A311" s="42" t="s">
        <v>521</v>
      </c>
      <c r="B311" s="43"/>
      <c r="C311" s="44">
        <v>261</v>
      </c>
      <c r="D311" s="45">
        <v>41107</v>
      </c>
      <c r="E311" s="46">
        <f>C311/D311*100000</f>
        <v>634.92835770063493</v>
      </c>
      <c r="H311" s="47"/>
      <c r="I311" s="20"/>
      <c r="J311" s="20"/>
      <c r="K311" s="20"/>
      <c r="L311" s="20"/>
      <c r="M311" s="20"/>
      <c r="N311" s="20"/>
      <c r="O311" s="47"/>
      <c r="P311" s="47"/>
      <c r="Q311" s="47"/>
      <c r="R311" s="34"/>
      <c r="S311" s="34"/>
      <c r="T311" s="34"/>
      <c r="U311" s="47"/>
    </row>
    <row r="312" spans="1:21" x14ac:dyDescent="0.3">
      <c r="A312" s="22" t="s">
        <v>71</v>
      </c>
      <c r="B312" s="2" t="s">
        <v>302</v>
      </c>
      <c r="C312" s="38">
        <v>11</v>
      </c>
      <c r="D312" s="39">
        <v>2802</v>
      </c>
      <c r="E312" s="37">
        <v>392.6</v>
      </c>
      <c r="H312" s="47"/>
      <c r="I312" s="20"/>
      <c r="J312" s="20"/>
      <c r="K312" s="20"/>
      <c r="L312" s="20"/>
      <c r="M312" s="20"/>
      <c r="N312" s="20"/>
      <c r="O312" s="47"/>
      <c r="P312" s="47"/>
      <c r="Q312" s="47"/>
      <c r="R312" s="34"/>
      <c r="S312" s="34"/>
      <c r="T312" s="34"/>
      <c r="U312" s="47"/>
    </row>
    <row r="313" spans="1:21" x14ac:dyDescent="0.3">
      <c r="A313" s="33"/>
      <c r="B313" s="3" t="s">
        <v>303</v>
      </c>
      <c r="C313" s="40">
        <v>96</v>
      </c>
      <c r="D313" s="23">
        <v>2929</v>
      </c>
      <c r="E313" s="41">
        <v>3277.6</v>
      </c>
      <c r="H313" s="47"/>
      <c r="I313" s="20"/>
      <c r="J313" s="20"/>
      <c r="K313" s="20"/>
      <c r="L313" s="20"/>
      <c r="M313" s="20"/>
      <c r="N313" s="20"/>
      <c r="O313" s="47"/>
      <c r="P313" s="47"/>
      <c r="Q313" s="47"/>
      <c r="R313" s="34"/>
      <c r="S313" s="34"/>
      <c r="T313" s="34"/>
      <c r="U313" s="47"/>
    </row>
    <row r="314" spans="1:21" x14ac:dyDescent="0.3">
      <c r="A314" s="33"/>
      <c r="B314" s="3" t="s">
        <v>304</v>
      </c>
      <c r="C314" s="40">
        <v>7</v>
      </c>
      <c r="D314" s="23">
        <v>2864</v>
      </c>
      <c r="E314" s="41">
        <v>244.4</v>
      </c>
      <c r="H314" s="47"/>
      <c r="I314" s="20"/>
      <c r="J314" s="20"/>
      <c r="K314" s="20"/>
      <c r="L314" s="20"/>
      <c r="M314" s="20"/>
      <c r="N314" s="20"/>
      <c r="O314" s="47"/>
      <c r="P314" s="47"/>
      <c r="Q314" s="47"/>
      <c r="R314" s="34"/>
      <c r="S314" s="34"/>
      <c r="T314" s="34"/>
      <c r="U314" s="47"/>
    </row>
    <row r="315" spans="1:21" x14ac:dyDescent="0.3">
      <c r="A315" s="33"/>
      <c r="B315" s="3" t="s">
        <v>305</v>
      </c>
      <c r="C315" s="40">
        <v>32</v>
      </c>
      <c r="D315" s="23">
        <v>2588</v>
      </c>
      <c r="E315" s="41">
        <v>1236.5</v>
      </c>
      <c r="H315" s="47"/>
      <c r="I315" s="20"/>
      <c r="J315" s="20"/>
      <c r="K315" s="20"/>
      <c r="L315" s="20"/>
      <c r="M315" s="20"/>
      <c r="N315" s="20"/>
      <c r="O315" s="47"/>
      <c r="P315" s="47"/>
      <c r="Q315" s="47"/>
      <c r="R315" s="34"/>
      <c r="S315" s="34"/>
      <c r="T315" s="34"/>
      <c r="U315" s="47"/>
    </row>
    <row r="316" spans="1:21" x14ac:dyDescent="0.3">
      <c r="A316" s="33"/>
      <c r="B316" s="3" t="s">
        <v>546</v>
      </c>
      <c r="C316" s="40">
        <v>303</v>
      </c>
      <c r="D316" s="23">
        <v>33054</v>
      </c>
      <c r="E316" s="41">
        <v>916.7</v>
      </c>
      <c r="H316" s="47"/>
      <c r="I316" s="20"/>
      <c r="J316" s="20"/>
      <c r="K316" s="20"/>
      <c r="L316" s="20"/>
      <c r="M316" s="20"/>
      <c r="N316" s="20"/>
      <c r="O316" s="47"/>
      <c r="P316" s="47"/>
      <c r="Q316" s="47"/>
      <c r="R316" s="34"/>
      <c r="S316" s="34"/>
      <c r="T316" s="34"/>
      <c r="U316" s="47"/>
    </row>
    <row r="317" spans="1:21" x14ac:dyDescent="0.3">
      <c r="A317" s="42" t="s">
        <v>522</v>
      </c>
      <c r="B317" s="43"/>
      <c r="C317" s="44">
        <v>449</v>
      </c>
      <c r="D317" s="45">
        <v>44237</v>
      </c>
      <c r="E317" s="46">
        <f>C317/D317*100000</f>
        <v>1014.9874539412708</v>
      </c>
      <c r="H317" s="47"/>
      <c r="I317" s="20"/>
      <c r="J317" s="20"/>
      <c r="K317" s="20"/>
      <c r="L317" s="20"/>
      <c r="M317" s="20"/>
      <c r="N317" s="20"/>
      <c r="O317" s="47"/>
      <c r="P317" s="47"/>
      <c r="Q317" s="47"/>
      <c r="R317" s="34"/>
      <c r="S317" s="34"/>
      <c r="T317" s="34"/>
      <c r="U317" s="47"/>
    </row>
    <row r="318" spans="1:21" x14ac:dyDescent="0.3">
      <c r="A318" s="22" t="s">
        <v>72</v>
      </c>
      <c r="B318" s="2" t="s">
        <v>306</v>
      </c>
      <c r="C318" s="38">
        <v>11</v>
      </c>
      <c r="D318" s="39">
        <v>5376</v>
      </c>
      <c r="E318" s="37">
        <v>204.6</v>
      </c>
      <c r="H318" s="47"/>
      <c r="I318" s="20"/>
      <c r="J318" s="20"/>
      <c r="K318" s="20"/>
      <c r="L318" s="20"/>
      <c r="M318" s="20"/>
      <c r="N318" s="20"/>
      <c r="O318" s="47"/>
      <c r="P318" s="47"/>
      <c r="Q318" s="47"/>
      <c r="R318" s="34"/>
      <c r="S318" s="34"/>
      <c r="T318" s="34"/>
      <c r="U318" s="47"/>
    </row>
    <row r="319" spans="1:21" x14ac:dyDescent="0.3">
      <c r="A319" s="33"/>
      <c r="B319" s="3" t="s">
        <v>307</v>
      </c>
      <c r="C319" s="40">
        <v>89</v>
      </c>
      <c r="D319" s="23">
        <v>12492</v>
      </c>
      <c r="E319" s="41">
        <v>712.5</v>
      </c>
      <c r="H319" s="47"/>
      <c r="I319" s="20"/>
      <c r="J319" s="20"/>
      <c r="K319" s="20"/>
      <c r="L319" s="20"/>
      <c r="M319" s="20"/>
      <c r="N319" s="20"/>
      <c r="O319" s="47"/>
      <c r="P319" s="47"/>
      <c r="Q319" s="47"/>
      <c r="R319" s="34"/>
      <c r="S319" s="34"/>
      <c r="T319" s="34"/>
      <c r="U319" s="47"/>
    </row>
    <row r="320" spans="1:21" x14ac:dyDescent="0.3">
      <c r="A320" s="33"/>
      <c r="B320" s="3" t="s">
        <v>308</v>
      </c>
      <c r="C320" s="40">
        <v>285</v>
      </c>
      <c r="D320" s="23">
        <v>27040</v>
      </c>
      <c r="E320" s="41">
        <v>1054</v>
      </c>
      <c r="H320" s="47"/>
      <c r="I320" s="20"/>
      <c r="J320" s="20"/>
      <c r="K320" s="20"/>
      <c r="L320" s="20"/>
      <c r="M320" s="20"/>
      <c r="N320" s="20"/>
      <c r="O320" s="47"/>
      <c r="P320" s="47"/>
      <c r="Q320" s="47"/>
      <c r="R320" s="34"/>
      <c r="S320" s="34"/>
      <c r="T320" s="34"/>
      <c r="U320" s="47"/>
    </row>
    <row r="321" spans="1:21" x14ac:dyDescent="0.3">
      <c r="A321" s="33"/>
      <c r="B321" s="3" t="s">
        <v>309</v>
      </c>
      <c r="C321" s="40">
        <v>17</v>
      </c>
      <c r="D321" s="23">
        <v>2970</v>
      </c>
      <c r="E321" s="41">
        <v>572.4</v>
      </c>
      <c r="H321" s="47"/>
      <c r="I321" s="20"/>
      <c r="J321" s="20"/>
      <c r="K321" s="20"/>
      <c r="L321" s="20"/>
      <c r="M321" s="20"/>
      <c r="N321" s="20"/>
      <c r="O321" s="47"/>
      <c r="P321" s="47"/>
      <c r="Q321" s="47"/>
      <c r="R321" s="34"/>
      <c r="S321" s="34"/>
      <c r="T321" s="34"/>
      <c r="U321" s="47"/>
    </row>
    <row r="322" spans="1:21" x14ac:dyDescent="0.3">
      <c r="A322" s="33"/>
      <c r="B322" s="3" t="s">
        <v>546</v>
      </c>
      <c r="C322" s="40">
        <v>155</v>
      </c>
      <c r="D322" s="23">
        <v>23004</v>
      </c>
      <c r="E322" s="41">
        <v>673.8</v>
      </c>
      <c r="H322" s="47"/>
      <c r="I322" s="20"/>
      <c r="J322" s="20"/>
      <c r="K322" s="20"/>
      <c r="L322" s="20"/>
      <c r="M322" s="20"/>
      <c r="N322" s="20"/>
      <c r="O322" s="47"/>
      <c r="P322" s="47"/>
      <c r="Q322" s="47"/>
      <c r="R322" s="34"/>
      <c r="S322" s="34"/>
      <c r="T322" s="34"/>
      <c r="U322" s="47"/>
    </row>
    <row r="323" spans="1:21" x14ac:dyDescent="0.3">
      <c r="A323" s="42" t="s">
        <v>523</v>
      </c>
      <c r="B323" s="43"/>
      <c r="C323" s="44">
        <v>557</v>
      </c>
      <c r="D323" s="45">
        <v>70882</v>
      </c>
      <c r="E323" s="46">
        <f>C323/D323*100000</f>
        <v>785.81304139273732</v>
      </c>
      <c r="H323" s="47"/>
      <c r="I323" s="20"/>
      <c r="J323" s="20"/>
      <c r="K323" s="20"/>
      <c r="L323" s="20"/>
      <c r="M323" s="20"/>
      <c r="N323" s="20"/>
      <c r="O323" s="47"/>
      <c r="P323" s="47"/>
      <c r="Q323" s="47"/>
      <c r="R323" s="34"/>
      <c r="S323" s="34"/>
      <c r="T323" s="34"/>
      <c r="U323" s="47"/>
    </row>
    <row r="324" spans="1:21" x14ac:dyDescent="0.3">
      <c r="A324" s="22" t="s">
        <v>73</v>
      </c>
      <c r="B324" s="2" t="s">
        <v>310</v>
      </c>
      <c r="C324" s="38">
        <v>60</v>
      </c>
      <c r="D324" s="39">
        <v>2514</v>
      </c>
      <c r="E324" s="37">
        <v>2386.6</v>
      </c>
      <c r="H324" s="47"/>
      <c r="I324" s="20"/>
      <c r="J324" s="20"/>
      <c r="K324" s="20"/>
      <c r="L324" s="20"/>
      <c r="M324" s="20"/>
      <c r="N324" s="20"/>
      <c r="O324" s="47"/>
      <c r="P324" s="47"/>
      <c r="Q324" s="47"/>
      <c r="R324" s="34"/>
      <c r="S324" s="34"/>
      <c r="T324" s="34"/>
      <c r="U324" s="47"/>
    </row>
    <row r="325" spans="1:21" x14ac:dyDescent="0.3">
      <c r="A325" s="33"/>
      <c r="B325" s="3" t="s">
        <v>546</v>
      </c>
      <c r="C325" s="40">
        <v>139</v>
      </c>
      <c r="D325" s="23">
        <v>11641</v>
      </c>
      <c r="E325" s="41">
        <v>1194.0999999999999</v>
      </c>
      <c r="H325" s="47"/>
      <c r="I325" s="20"/>
      <c r="J325" s="20"/>
      <c r="K325" s="20"/>
      <c r="L325" s="20"/>
      <c r="M325" s="20"/>
      <c r="N325" s="20"/>
      <c r="O325" s="47"/>
      <c r="P325" s="47"/>
      <c r="Q325" s="47"/>
      <c r="R325" s="34"/>
      <c r="S325" s="34"/>
      <c r="T325" s="34"/>
      <c r="U325" s="47"/>
    </row>
    <row r="326" spans="1:21" x14ac:dyDescent="0.3">
      <c r="A326" s="42" t="s">
        <v>524</v>
      </c>
      <c r="B326" s="43"/>
      <c r="C326" s="44">
        <v>199</v>
      </c>
      <c r="D326" s="45">
        <v>14155</v>
      </c>
      <c r="E326" s="46">
        <f>C326/D326*100000</f>
        <v>1405.8636524196397</v>
      </c>
      <c r="H326" s="47"/>
      <c r="I326" s="20"/>
      <c r="J326" s="20"/>
      <c r="K326" s="20"/>
      <c r="L326" s="20"/>
      <c r="M326" s="20"/>
      <c r="N326" s="20"/>
      <c r="O326" s="47"/>
      <c r="P326" s="47"/>
      <c r="Q326" s="47"/>
      <c r="R326" s="34"/>
      <c r="S326" s="34"/>
      <c r="T326" s="34"/>
      <c r="U326" s="47"/>
    </row>
    <row r="327" spans="1:21" x14ac:dyDescent="0.3">
      <c r="A327" s="22" t="s">
        <v>74</v>
      </c>
      <c r="B327" s="2" t="s">
        <v>311</v>
      </c>
      <c r="C327" s="38">
        <v>129</v>
      </c>
      <c r="D327" s="39">
        <v>10511</v>
      </c>
      <c r="E327" s="37">
        <v>1227.3</v>
      </c>
      <c r="H327" s="47"/>
      <c r="I327" s="20"/>
      <c r="J327" s="20"/>
      <c r="K327" s="20"/>
      <c r="L327" s="20"/>
      <c r="M327" s="20"/>
      <c r="N327" s="20"/>
      <c r="O327" s="47"/>
      <c r="P327" s="47"/>
      <c r="Q327" s="47"/>
      <c r="R327" s="34"/>
      <c r="S327" s="34"/>
      <c r="T327" s="34"/>
      <c r="U327" s="47"/>
    </row>
    <row r="328" spans="1:21" x14ac:dyDescent="0.3">
      <c r="A328" s="33"/>
      <c r="B328" s="3" t="s">
        <v>312</v>
      </c>
      <c r="C328" s="40">
        <v>55</v>
      </c>
      <c r="D328" s="23">
        <v>6456</v>
      </c>
      <c r="E328" s="41">
        <v>851.9</v>
      </c>
      <c r="H328" s="47"/>
      <c r="I328" s="20"/>
      <c r="J328" s="20"/>
      <c r="K328" s="20"/>
      <c r="L328" s="20"/>
      <c r="M328" s="20"/>
      <c r="N328" s="20"/>
      <c r="O328" s="47"/>
      <c r="P328" s="47"/>
      <c r="Q328" s="47"/>
      <c r="R328" s="34"/>
      <c r="S328" s="34"/>
      <c r="T328" s="34"/>
      <c r="U328" s="47"/>
    </row>
    <row r="329" spans="1:21" x14ac:dyDescent="0.3">
      <c r="A329" s="33"/>
      <c r="B329" s="3" t="s">
        <v>313</v>
      </c>
      <c r="C329" s="40">
        <v>177</v>
      </c>
      <c r="D329" s="23">
        <v>24880</v>
      </c>
      <c r="E329" s="41">
        <v>711.4</v>
      </c>
      <c r="H329" s="47"/>
      <c r="I329" s="20"/>
      <c r="J329" s="20"/>
      <c r="K329" s="20"/>
      <c r="L329" s="20"/>
      <c r="M329" s="20"/>
      <c r="N329" s="20"/>
      <c r="O329" s="47"/>
      <c r="P329" s="47"/>
      <c r="Q329" s="47"/>
      <c r="R329" s="34"/>
      <c r="S329" s="34"/>
      <c r="T329" s="34"/>
      <c r="U329" s="47"/>
    </row>
    <row r="330" spans="1:21" x14ac:dyDescent="0.3">
      <c r="A330" s="33"/>
      <c r="B330" s="3" t="s">
        <v>314</v>
      </c>
      <c r="C330" s="40">
        <v>50</v>
      </c>
      <c r="D330" s="23">
        <v>4031</v>
      </c>
      <c r="E330" s="41">
        <v>1240.4000000000001</v>
      </c>
      <c r="H330" s="47"/>
      <c r="I330" s="20"/>
      <c r="J330" s="20"/>
      <c r="K330" s="20"/>
      <c r="L330" s="20"/>
      <c r="M330" s="20"/>
      <c r="N330" s="20"/>
      <c r="O330" s="47"/>
      <c r="P330" s="47"/>
      <c r="Q330" s="47"/>
      <c r="R330" s="34"/>
      <c r="S330" s="34"/>
      <c r="T330" s="34"/>
      <c r="U330" s="47"/>
    </row>
    <row r="331" spans="1:21" x14ac:dyDescent="0.3">
      <c r="A331" s="33"/>
      <c r="B331" s="3" t="s">
        <v>315</v>
      </c>
      <c r="C331" s="40">
        <v>270</v>
      </c>
      <c r="D331" s="23">
        <v>26386</v>
      </c>
      <c r="E331" s="41">
        <v>1023.3</v>
      </c>
      <c r="H331" s="47"/>
      <c r="I331" s="20"/>
      <c r="J331" s="20"/>
      <c r="K331" s="20"/>
      <c r="L331" s="20"/>
      <c r="M331" s="20"/>
      <c r="N331" s="20"/>
      <c r="O331" s="47"/>
      <c r="P331" s="47"/>
      <c r="Q331" s="47"/>
      <c r="R331" s="34"/>
      <c r="S331" s="34"/>
      <c r="T331" s="34"/>
      <c r="U331" s="47"/>
    </row>
    <row r="332" spans="1:21" x14ac:dyDescent="0.3">
      <c r="A332" s="33"/>
      <c r="B332" s="3" t="s">
        <v>316</v>
      </c>
      <c r="C332" s="40">
        <v>36</v>
      </c>
      <c r="D332" s="23">
        <v>7964</v>
      </c>
      <c r="E332" s="41">
        <v>452</v>
      </c>
      <c r="H332" s="47"/>
      <c r="I332" s="20"/>
      <c r="J332" s="20"/>
      <c r="K332" s="20"/>
      <c r="L332" s="20"/>
      <c r="M332" s="20"/>
      <c r="N332" s="20"/>
      <c r="O332" s="47"/>
      <c r="P332" s="47"/>
      <c r="Q332" s="47"/>
      <c r="R332" s="34"/>
      <c r="S332" s="34"/>
      <c r="T332" s="34"/>
      <c r="U332" s="47"/>
    </row>
    <row r="333" spans="1:21" x14ac:dyDescent="0.3">
      <c r="A333" s="33"/>
      <c r="B333" s="3" t="s">
        <v>317</v>
      </c>
      <c r="C333" s="40">
        <v>722</v>
      </c>
      <c r="D333" s="23">
        <v>78479</v>
      </c>
      <c r="E333" s="41">
        <v>920</v>
      </c>
      <c r="H333" s="47"/>
      <c r="I333" s="20"/>
      <c r="J333" s="20"/>
      <c r="K333" s="20"/>
      <c r="L333" s="20"/>
      <c r="M333" s="20"/>
      <c r="N333" s="20"/>
      <c r="O333" s="47"/>
      <c r="P333" s="47"/>
      <c r="Q333" s="47"/>
      <c r="R333" s="34"/>
      <c r="S333" s="34"/>
      <c r="T333" s="34"/>
      <c r="U333" s="47"/>
    </row>
    <row r="334" spans="1:21" x14ac:dyDescent="0.3">
      <c r="A334" s="33"/>
      <c r="B334" s="3" t="s">
        <v>318</v>
      </c>
      <c r="C334" s="40">
        <v>22</v>
      </c>
      <c r="D334" s="23">
        <v>3917</v>
      </c>
      <c r="E334" s="41">
        <v>561.70000000000005</v>
      </c>
      <c r="H334" s="47"/>
      <c r="I334" s="20"/>
      <c r="J334" s="20"/>
      <c r="K334" s="20"/>
      <c r="L334" s="20"/>
      <c r="M334" s="20"/>
      <c r="N334" s="20"/>
      <c r="O334" s="47"/>
      <c r="P334" s="47"/>
      <c r="Q334" s="47"/>
      <c r="R334" s="34"/>
      <c r="S334" s="34"/>
      <c r="T334" s="34"/>
      <c r="U334" s="47"/>
    </row>
    <row r="335" spans="1:21" x14ac:dyDescent="0.3">
      <c r="A335" s="33"/>
      <c r="B335" s="3" t="s">
        <v>319</v>
      </c>
      <c r="C335" s="40">
        <v>16</v>
      </c>
      <c r="D335" s="23">
        <v>3700</v>
      </c>
      <c r="E335" s="41">
        <v>432.4</v>
      </c>
      <c r="H335" s="47"/>
      <c r="I335" s="20"/>
      <c r="J335" s="20"/>
      <c r="K335" s="20"/>
      <c r="L335" s="20"/>
      <c r="M335" s="20"/>
      <c r="N335" s="20"/>
      <c r="O335" s="47"/>
      <c r="P335" s="47"/>
      <c r="Q335" s="47"/>
      <c r="R335" s="34"/>
      <c r="S335" s="34"/>
      <c r="T335" s="34"/>
      <c r="U335" s="47"/>
    </row>
    <row r="336" spans="1:21" x14ac:dyDescent="0.3">
      <c r="A336" s="33"/>
      <c r="B336" s="3" t="s">
        <v>320</v>
      </c>
      <c r="C336" s="40">
        <v>44</v>
      </c>
      <c r="D336" s="23">
        <v>6993</v>
      </c>
      <c r="E336" s="41">
        <v>629.20000000000005</v>
      </c>
      <c r="H336" s="47"/>
      <c r="I336" s="20"/>
      <c r="J336" s="20"/>
      <c r="K336" s="20"/>
      <c r="L336" s="20"/>
      <c r="M336" s="20"/>
      <c r="N336" s="20"/>
      <c r="O336" s="47"/>
      <c r="P336" s="47"/>
      <c r="Q336" s="47"/>
      <c r="R336" s="34"/>
      <c r="S336" s="34"/>
      <c r="T336" s="34"/>
      <c r="U336" s="47"/>
    </row>
    <row r="337" spans="1:21" x14ac:dyDescent="0.3">
      <c r="A337" s="33"/>
      <c r="B337" s="3" t="s">
        <v>321</v>
      </c>
      <c r="C337" s="40">
        <v>95</v>
      </c>
      <c r="D337" s="23">
        <v>4899</v>
      </c>
      <c r="E337" s="41">
        <v>1939.2</v>
      </c>
      <c r="H337" s="47"/>
      <c r="I337" s="20"/>
      <c r="J337" s="20"/>
      <c r="K337" s="20"/>
      <c r="L337" s="20"/>
      <c r="M337" s="20"/>
      <c r="N337" s="20"/>
      <c r="O337" s="47"/>
      <c r="P337" s="47"/>
      <c r="Q337" s="47"/>
      <c r="R337" s="34"/>
      <c r="S337" s="34"/>
      <c r="T337" s="34"/>
      <c r="U337" s="47"/>
    </row>
    <row r="338" spans="1:21" x14ac:dyDescent="0.3">
      <c r="A338" s="33"/>
      <c r="B338" s="3" t="s">
        <v>322</v>
      </c>
      <c r="C338" s="40">
        <v>52</v>
      </c>
      <c r="D338" s="23">
        <v>6345</v>
      </c>
      <c r="E338" s="41">
        <v>819.5</v>
      </c>
      <c r="H338" s="47"/>
      <c r="I338" s="20"/>
      <c r="J338" s="20"/>
      <c r="K338" s="20"/>
      <c r="L338" s="20"/>
      <c r="M338" s="20"/>
      <c r="N338" s="20"/>
      <c r="O338" s="47"/>
      <c r="P338" s="47"/>
      <c r="Q338" s="47"/>
      <c r="R338" s="34"/>
      <c r="S338" s="34"/>
      <c r="T338" s="34"/>
      <c r="U338" s="47"/>
    </row>
    <row r="339" spans="1:21" x14ac:dyDescent="0.3">
      <c r="A339" s="33"/>
      <c r="B339" s="3" t="s">
        <v>323</v>
      </c>
      <c r="C339" s="40">
        <v>62</v>
      </c>
      <c r="D339" s="23">
        <v>5366</v>
      </c>
      <c r="E339" s="41">
        <v>1155.4000000000001</v>
      </c>
      <c r="H339" s="47"/>
      <c r="I339" s="20"/>
      <c r="J339" s="20"/>
      <c r="K339" s="20"/>
      <c r="L339" s="20"/>
      <c r="M339" s="20"/>
      <c r="N339" s="20"/>
      <c r="O339" s="47"/>
      <c r="P339" s="47"/>
      <c r="Q339" s="47"/>
      <c r="R339" s="34"/>
      <c r="S339" s="34"/>
      <c r="T339" s="34"/>
      <c r="U339" s="47"/>
    </row>
    <row r="340" spans="1:21" x14ac:dyDescent="0.3">
      <c r="A340" s="33"/>
      <c r="B340" s="3" t="s">
        <v>324</v>
      </c>
      <c r="C340" s="40">
        <v>8</v>
      </c>
      <c r="D340" s="23">
        <v>3090</v>
      </c>
      <c r="E340" s="41">
        <v>258.89999999999998</v>
      </c>
      <c r="H340" s="47"/>
      <c r="I340" s="20"/>
      <c r="J340" s="20"/>
      <c r="K340" s="20"/>
      <c r="L340" s="20"/>
      <c r="M340" s="20"/>
      <c r="N340" s="20"/>
      <c r="O340" s="47"/>
      <c r="P340" s="47"/>
      <c r="Q340" s="47"/>
      <c r="R340" s="34"/>
      <c r="S340" s="34"/>
      <c r="T340" s="34"/>
      <c r="U340" s="47"/>
    </row>
    <row r="341" spans="1:21" x14ac:dyDescent="0.3">
      <c r="A341" s="33"/>
      <c r="B341" s="3" t="s">
        <v>546</v>
      </c>
      <c r="C341" s="40">
        <v>32</v>
      </c>
      <c r="D341" s="23">
        <v>2444</v>
      </c>
      <c r="E341" s="41">
        <v>1309.3</v>
      </c>
      <c r="H341" s="47"/>
      <c r="I341" s="20"/>
      <c r="J341" s="20"/>
      <c r="K341" s="20"/>
      <c r="L341" s="20"/>
      <c r="M341" s="20"/>
      <c r="N341" s="20"/>
      <c r="O341" s="47"/>
      <c r="P341" s="47"/>
      <c r="Q341" s="47"/>
      <c r="R341" s="34"/>
      <c r="S341" s="34"/>
      <c r="T341" s="34"/>
      <c r="U341" s="47"/>
    </row>
    <row r="342" spans="1:21" x14ac:dyDescent="0.3">
      <c r="A342" s="42" t="s">
        <v>525</v>
      </c>
      <c r="B342" s="43"/>
      <c r="C342" s="44">
        <v>1770</v>
      </c>
      <c r="D342" s="45">
        <v>195461</v>
      </c>
      <c r="E342" s="46">
        <f>C342/D342*100000</f>
        <v>905.55149109029423</v>
      </c>
      <c r="H342" s="47"/>
      <c r="I342" s="20"/>
      <c r="J342" s="20"/>
      <c r="K342" s="20"/>
      <c r="L342" s="20"/>
      <c r="M342" s="20"/>
      <c r="N342" s="20"/>
      <c r="O342" s="47"/>
      <c r="P342" s="47"/>
      <c r="Q342" s="47"/>
      <c r="R342" s="34"/>
      <c r="S342" s="34"/>
      <c r="T342" s="34"/>
      <c r="U342" s="47"/>
    </row>
    <row r="343" spans="1:21" x14ac:dyDescent="0.3">
      <c r="A343" s="22" t="s">
        <v>75</v>
      </c>
      <c r="B343" s="2" t="s">
        <v>325</v>
      </c>
      <c r="C343" s="38">
        <v>75</v>
      </c>
      <c r="D343" s="39">
        <v>5187</v>
      </c>
      <c r="E343" s="37">
        <v>1445.9</v>
      </c>
      <c r="H343" s="47"/>
      <c r="I343" s="20"/>
      <c r="J343" s="20"/>
      <c r="K343" s="20"/>
      <c r="L343" s="20"/>
      <c r="M343" s="20"/>
      <c r="N343" s="20"/>
      <c r="O343" s="47"/>
      <c r="P343" s="47"/>
      <c r="Q343" s="47"/>
      <c r="R343" s="34"/>
      <c r="S343" s="34"/>
      <c r="T343" s="34"/>
      <c r="U343" s="47"/>
    </row>
    <row r="344" spans="1:21" x14ac:dyDescent="0.3">
      <c r="A344" s="33"/>
      <c r="B344" s="3" t="s">
        <v>546</v>
      </c>
      <c r="C344" s="40">
        <v>102</v>
      </c>
      <c r="D344" s="23">
        <v>12808</v>
      </c>
      <c r="E344" s="41">
        <v>796.4</v>
      </c>
      <c r="H344" s="47"/>
      <c r="I344" s="20"/>
      <c r="J344" s="20"/>
      <c r="K344" s="20"/>
      <c r="L344" s="20"/>
      <c r="M344" s="20"/>
      <c r="N344" s="20"/>
      <c r="O344" s="47"/>
      <c r="P344" s="47"/>
      <c r="Q344" s="47"/>
      <c r="R344" s="34"/>
      <c r="S344" s="34"/>
      <c r="T344" s="34"/>
      <c r="U344" s="47"/>
    </row>
    <row r="345" spans="1:21" x14ac:dyDescent="0.3">
      <c r="A345" s="42" t="s">
        <v>526</v>
      </c>
      <c r="B345" s="43"/>
      <c r="C345" s="44">
        <v>177</v>
      </c>
      <c r="D345" s="45">
        <v>17995</v>
      </c>
      <c r="E345" s="46">
        <f>C345/D345*100000</f>
        <v>983.60655737704928</v>
      </c>
      <c r="H345" s="47"/>
      <c r="I345" s="20"/>
      <c r="J345" s="20"/>
      <c r="K345" s="20"/>
      <c r="L345" s="20"/>
      <c r="M345" s="20"/>
      <c r="N345" s="20"/>
      <c r="O345" s="47"/>
      <c r="P345" s="47"/>
      <c r="Q345" s="47"/>
      <c r="R345" s="34"/>
      <c r="S345" s="34"/>
      <c r="T345" s="34"/>
      <c r="U345" s="47"/>
    </row>
    <row r="346" spans="1:21" x14ac:dyDescent="0.3">
      <c r="A346" s="22" t="s">
        <v>76</v>
      </c>
      <c r="B346" s="2" t="s">
        <v>326</v>
      </c>
      <c r="C346" s="38">
        <v>397</v>
      </c>
      <c r="D346" s="39">
        <v>36805</v>
      </c>
      <c r="E346" s="37">
        <v>1078.7</v>
      </c>
      <c r="H346" s="47"/>
      <c r="I346" s="20"/>
      <c r="J346" s="20"/>
      <c r="K346" s="20"/>
      <c r="L346" s="20"/>
      <c r="M346" s="20"/>
      <c r="N346" s="20"/>
      <c r="O346" s="47"/>
      <c r="P346" s="47"/>
      <c r="Q346" s="47"/>
      <c r="R346" s="34"/>
      <c r="S346" s="34"/>
      <c r="T346" s="34"/>
      <c r="U346" s="47"/>
    </row>
    <row r="347" spans="1:21" x14ac:dyDescent="0.3">
      <c r="A347" s="33"/>
      <c r="B347" s="3" t="s">
        <v>327</v>
      </c>
      <c r="C347" s="40">
        <v>75</v>
      </c>
      <c r="D347" s="23">
        <v>7626</v>
      </c>
      <c r="E347" s="41">
        <v>983.5</v>
      </c>
      <c r="H347" s="47"/>
      <c r="I347" s="20"/>
      <c r="J347" s="20"/>
      <c r="K347" s="20"/>
      <c r="L347" s="20"/>
      <c r="M347" s="20"/>
      <c r="N347" s="20"/>
      <c r="O347" s="47"/>
      <c r="P347" s="47"/>
      <c r="Q347" s="47"/>
      <c r="R347" s="34"/>
      <c r="S347" s="34"/>
      <c r="T347" s="34"/>
      <c r="U347" s="47"/>
    </row>
    <row r="348" spans="1:21" x14ac:dyDescent="0.3">
      <c r="A348" s="33"/>
      <c r="B348" s="3" t="s">
        <v>328</v>
      </c>
      <c r="C348" s="40">
        <v>45</v>
      </c>
      <c r="D348" s="23">
        <v>5399</v>
      </c>
      <c r="E348" s="41">
        <v>833.5</v>
      </c>
      <c r="H348" s="47"/>
      <c r="I348" s="20"/>
      <c r="J348" s="20"/>
      <c r="K348" s="20"/>
      <c r="L348" s="20"/>
      <c r="M348" s="20"/>
      <c r="N348" s="20"/>
      <c r="O348" s="47"/>
      <c r="P348" s="47"/>
      <c r="Q348" s="47"/>
      <c r="R348" s="34"/>
      <c r="S348" s="34"/>
      <c r="T348" s="34"/>
      <c r="U348" s="47"/>
    </row>
    <row r="349" spans="1:21" x14ac:dyDescent="0.3">
      <c r="A349" s="33"/>
      <c r="B349" s="3" t="s">
        <v>329</v>
      </c>
      <c r="C349" s="40">
        <v>57</v>
      </c>
      <c r="D349" s="23">
        <v>5124</v>
      </c>
      <c r="E349" s="41">
        <v>1112.4000000000001</v>
      </c>
      <c r="H349" s="47"/>
      <c r="I349" s="20"/>
      <c r="J349" s="20"/>
      <c r="K349" s="20"/>
      <c r="L349" s="20"/>
      <c r="M349" s="20"/>
      <c r="N349" s="20"/>
      <c r="O349" s="47"/>
      <c r="P349" s="47"/>
      <c r="Q349" s="47"/>
      <c r="R349" s="34"/>
      <c r="S349" s="34"/>
      <c r="T349" s="34"/>
      <c r="U349" s="47"/>
    </row>
    <row r="350" spans="1:21" x14ac:dyDescent="0.3">
      <c r="A350" s="33"/>
      <c r="B350" s="3" t="s">
        <v>330</v>
      </c>
      <c r="C350" s="40">
        <v>24</v>
      </c>
      <c r="D350" s="23">
        <v>3263</v>
      </c>
      <c r="E350" s="41">
        <v>735.5</v>
      </c>
      <c r="H350" s="47"/>
      <c r="I350" s="20"/>
      <c r="J350" s="20"/>
      <c r="K350" s="20"/>
      <c r="L350" s="20"/>
      <c r="M350" s="20"/>
      <c r="N350" s="20"/>
      <c r="O350" s="47"/>
      <c r="P350" s="47"/>
      <c r="Q350" s="47"/>
      <c r="R350" s="34"/>
      <c r="S350" s="34"/>
      <c r="T350" s="34"/>
      <c r="U350" s="47"/>
    </row>
    <row r="351" spans="1:21" x14ac:dyDescent="0.3">
      <c r="A351" s="33"/>
      <c r="B351" s="3" t="s">
        <v>331</v>
      </c>
      <c r="C351" s="40">
        <v>7</v>
      </c>
      <c r="D351" s="23">
        <v>2575</v>
      </c>
      <c r="E351" s="41">
        <v>271.8</v>
      </c>
      <c r="H351" s="47"/>
      <c r="I351" s="20"/>
      <c r="J351" s="20"/>
      <c r="K351" s="20"/>
      <c r="L351" s="20"/>
      <c r="M351" s="20"/>
      <c r="N351" s="20"/>
      <c r="O351" s="47"/>
      <c r="P351" s="47"/>
      <c r="Q351" s="47"/>
      <c r="R351" s="34"/>
      <c r="S351" s="34"/>
      <c r="T351" s="34"/>
      <c r="U351" s="47"/>
    </row>
    <row r="352" spans="1:21" x14ac:dyDescent="0.3">
      <c r="A352" s="33"/>
      <c r="B352" s="3" t="s">
        <v>332</v>
      </c>
      <c r="C352" s="40">
        <v>620</v>
      </c>
      <c r="D352" s="23">
        <v>63525</v>
      </c>
      <c r="E352" s="41">
        <v>976</v>
      </c>
      <c r="H352" s="47"/>
      <c r="I352" s="20"/>
      <c r="J352" s="20"/>
      <c r="K352" s="20"/>
      <c r="L352" s="20"/>
      <c r="M352" s="20"/>
      <c r="N352" s="20"/>
      <c r="O352" s="47"/>
      <c r="P352" s="47"/>
      <c r="Q352" s="47"/>
      <c r="R352" s="34"/>
      <c r="S352" s="34"/>
      <c r="T352" s="34"/>
      <c r="U352" s="47"/>
    </row>
    <row r="353" spans="1:21" x14ac:dyDescent="0.3">
      <c r="A353" s="33"/>
      <c r="B353" s="3" t="s">
        <v>333</v>
      </c>
      <c r="C353" s="40">
        <v>22</v>
      </c>
      <c r="D353" s="23">
        <v>3439</v>
      </c>
      <c r="E353" s="41">
        <v>639.70000000000005</v>
      </c>
      <c r="H353" s="47"/>
      <c r="I353" s="20"/>
      <c r="J353" s="20"/>
      <c r="K353" s="20"/>
      <c r="L353" s="20"/>
      <c r="M353" s="20"/>
      <c r="N353" s="20"/>
      <c r="O353" s="47"/>
      <c r="P353" s="47"/>
      <c r="Q353" s="47"/>
      <c r="R353" s="34"/>
      <c r="S353" s="34"/>
      <c r="T353" s="34"/>
      <c r="U353" s="47"/>
    </row>
    <row r="354" spans="1:21" x14ac:dyDescent="0.3">
      <c r="A354" s="33"/>
      <c r="B354" s="3" t="s">
        <v>334</v>
      </c>
      <c r="C354" s="40">
        <v>50</v>
      </c>
      <c r="D354" s="23">
        <v>5545</v>
      </c>
      <c r="E354" s="41">
        <v>901.7</v>
      </c>
      <c r="H354" s="47"/>
      <c r="I354" s="20"/>
      <c r="J354" s="20"/>
      <c r="K354" s="20"/>
      <c r="L354" s="20"/>
      <c r="M354" s="20"/>
      <c r="N354" s="20"/>
      <c r="O354" s="47"/>
      <c r="P354" s="47"/>
      <c r="Q354" s="47"/>
      <c r="R354" s="34"/>
      <c r="S354" s="34"/>
      <c r="T354" s="34"/>
      <c r="U354" s="47"/>
    </row>
    <row r="355" spans="1:21" x14ac:dyDescent="0.3">
      <c r="A355" s="33"/>
      <c r="B355" s="3" t="s">
        <v>335</v>
      </c>
      <c r="C355" s="40">
        <v>18</v>
      </c>
      <c r="D355" s="23">
        <v>2939</v>
      </c>
      <c r="E355" s="41">
        <v>612.5</v>
      </c>
      <c r="H355" s="47"/>
      <c r="I355" s="20"/>
      <c r="J355" s="20"/>
      <c r="K355" s="20"/>
      <c r="L355" s="20"/>
      <c r="M355" s="20"/>
      <c r="N355" s="20"/>
      <c r="O355" s="47"/>
      <c r="P355" s="47"/>
      <c r="Q355" s="47"/>
      <c r="R355" s="34"/>
      <c r="S355" s="34"/>
      <c r="T355" s="34"/>
      <c r="U355" s="47"/>
    </row>
    <row r="356" spans="1:21" x14ac:dyDescent="0.3">
      <c r="A356" s="33"/>
      <c r="B356" s="3" t="s">
        <v>336</v>
      </c>
      <c r="C356" s="40">
        <v>22</v>
      </c>
      <c r="D356" s="23">
        <v>3189</v>
      </c>
      <c r="E356" s="41">
        <v>689.9</v>
      </c>
      <c r="H356" s="47"/>
      <c r="I356" s="20"/>
      <c r="J356" s="20"/>
      <c r="K356" s="20"/>
      <c r="L356" s="20"/>
      <c r="M356" s="20"/>
      <c r="N356" s="20"/>
      <c r="O356" s="47"/>
      <c r="P356" s="47"/>
      <c r="Q356" s="47"/>
      <c r="R356" s="34"/>
      <c r="S356" s="34"/>
      <c r="T356" s="34"/>
      <c r="U356" s="47"/>
    </row>
    <row r="357" spans="1:21" x14ac:dyDescent="0.3">
      <c r="A357" s="33"/>
      <c r="B357" s="3" t="s">
        <v>546</v>
      </c>
      <c r="C357" s="40">
        <v>190</v>
      </c>
      <c r="D357" s="23">
        <v>20675</v>
      </c>
      <c r="E357" s="41">
        <v>919</v>
      </c>
      <c r="H357" s="47"/>
      <c r="I357" s="20"/>
      <c r="J357" s="20"/>
      <c r="K357" s="20"/>
      <c r="L357" s="20"/>
      <c r="M357" s="20"/>
      <c r="N357" s="20"/>
      <c r="O357" s="47"/>
      <c r="P357" s="47"/>
      <c r="Q357" s="47"/>
      <c r="R357" s="34"/>
      <c r="S357" s="34"/>
      <c r="T357" s="34"/>
      <c r="U357" s="47"/>
    </row>
    <row r="358" spans="1:21" x14ac:dyDescent="0.3">
      <c r="A358" s="42" t="s">
        <v>527</v>
      </c>
      <c r="B358" s="43"/>
      <c r="C358" s="44">
        <v>1527</v>
      </c>
      <c r="D358" s="45">
        <v>160104</v>
      </c>
      <c r="E358" s="46">
        <f>C358/D358*100000</f>
        <v>953.7550592115125</v>
      </c>
      <c r="H358" s="47"/>
      <c r="I358" s="20"/>
      <c r="J358" s="20"/>
      <c r="K358" s="20"/>
      <c r="L358" s="20"/>
      <c r="M358" s="20"/>
      <c r="N358" s="20"/>
      <c r="O358" s="47"/>
      <c r="P358" s="47"/>
      <c r="Q358" s="47"/>
      <c r="R358" s="34"/>
      <c r="S358" s="34"/>
      <c r="T358" s="34"/>
      <c r="U358" s="47"/>
    </row>
    <row r="359" spans="1:21" x14ac:dyDescent="0.3">
      <c r="A359" s="22" t="s">
        <v>77</v>
      </c>
      <c r="B359" s="2" t="s">
        <v>337</v>
      </c>
      <c r="C359" s="38">
        <v>79</v>
      </c>
      <c r="D359" s="39">
        <v>3386</v>
      </c>
      <c r="E359" s="37">
        <v>2333.1</v>
      </c>
      <c r="H359" s="47"/>
      <c r="I359" s="20"/>
      <c r="J359" s="20"/>
      <c r="K359" s="20"/>
      <c r="L359" s="20"/>
      <c r="M359" s="20"/>
      <c r="N359" s="20"/>
      <c r="O359" s="47"/>
      <c r="P359" s="47"/>
      <c r="Q359" s="47"/>
      <c r="R359" s="34"/>
      <c r="S359" s="34"/>
      <c r="T359" s="34"/>
      <c r="U359" s="47"/>
    </row>
    <row r="360" spans="1:21" x14ac:dyDescent="0.3">
      <c r="A360" s="33"/>
      <c r="B360" s="3" t="s">
        <v>546</v>
      </c>
      <c r="C360" s="40">
        <v>118</v>
      </c>
      <c r="D360" s="23">
        <v>11404</v>
      </c>
      <c r="E360" s="41">
        <v>1034.7</v>
      </c>
      <c r="H360" s="47"/>
      <c r="I360" s="20"/>
      <c r="J360" s="20"/>
      <c r="K360" s="20"/>
      <c r="L360" s="20"/>
      <c r="M360" s="20"/>
      <c r="N360" s="20"/>
      <c r="O360" s="47"/>
      <c r="P360" s="47"/>
      <c r="Q360" s="47"/>
      <c r="R360" s="34"/>
      <c r="S360" s="34"/>
      <c r="T360" s="34"/>
      <c r="U360" s="47"/>
    </row>
    <row r="361" spans="1:21" x14ac:dyDescent="0.3">
      <c r="A361" s="42" t="s">
        <v>528</v>
      </c>
      <c r="B361" s="43"/>
      <c r="C361" s="44">
        <v>197</v>
      </c>
      <c r="D361" s="45">
        <v>14790</v>
      </c>
      <c r="E361" s="46">
        <f>C361/D361*100000</f>
        <v>1331.9810682893847</v>
      </c>
      <c r="H361" s="47"/>
      <c r="I361" s="20"/>
      <c r="J361" s="20"/>
      <c r="K361" s="20"/>
      <c r="L361" s="20"/>
      <c r="M361" s="20"/>
      <c r="N361" s="20"/>
      <c r="O361" s="47"/>
      <c r="P361" s="47"/>
      <c r="Q361" s="47"/>
      <c r="R361" s="34"/>
      <c r="S361" s="34"/>
      <c r="T361" s="34"/>
      <c r="U361" s="47"/>
    </row>
    <row r="362" spans="1:21" x14ac:dyDescent="0.3">
      <c r="A362" s="22" t="s">
        <v>78</v>
      </c>
      <c r="B362" s="2" t="s">
        <v>338</v>
      </c>
      <c r="C362" s="38">
        <v>140</v>
      </c>
      <c r="D362" s="39">
        <v>11985</v>
      </c>
      <c r="E362" s="37">
        <v>1168.0999999999999</v>
      </c>
      <c r="H362" s="47"/>
      <c r="I362" s="20"/>
      <c r="J362" s="20"/>
      <c r="K362" s="20"/>
      <c r="L362" s="20"/>
      <c r="M362" s="20"/>
      <c r="N362" s="20"/>
      <c r="O362" s="47"/>
      <c r="P362" s="47"/>
      <c r="Q362" s="47"/>
      <c r="R362" s="34"/>
      <c r="S362" s="34"/>
      <c r="T362" s="34"/>
      <c r="U362" s="47"/>
    </row>
    <row r="363" spans="1:21" x14ac:dyDescent="0.3">
      <c r="A363" s="33"/>
      <c r="B363" s="3" t="s">
        <v>339</v>
      </c>
      <c r="C363" s="40">
        <v>20</v>
      </c>
      <c r="D363" s="23">
        <v>2921</v>
      </c>
      <c r="E363" s="41">
        <v>684.7</v>
      </c>
      <c r="H363" s="47"/>
      <c r="I363" s="20"/>
      <c r="J363" s="20"/>
      <c r="K363" s="20"/>
      <c r="L363" s="20"/>
      <c r="M363" s="20"/>
      <c r="N363" s="20"/>
      <c r="O363" s="47"/>
      <c r="P363" s="47"/>
      <c r="Q363" s="47"/>
      <c r="R363" s="34"/>
      <c r="S363" s="34"/>
      <c r="T363" s="34"/>
      <c r="U363" s="47"/>
    </row>
    <row r="364" spans="1:21" x14ac:dyDescent="0.3">
      <c r="A364" s="33"/>
      <c r="B364" s="3" t="s">
        <v>340</v>
      </c>
      <c r="C364" s="40">
        <v>27</v>
      </c>
      <c r="D364" s="23">
        <v>4023</v>
      </c>
      <c r="E364" s="41">
        <v>671.1</v>
      </c>
      <c r="H364" s="47"/>
      <c r="I364" s="20"/>
      <c r="J364" s="20"/>
      <c r="K364" s="20"/>
      <c r="L364" s="20"/>
      <c r="M364" s="20"/>
      <c r="N364" s="20"/>
      <c r="O364" s="47"/>
      <c r="P364" s="47"/>
      <c r="Q364" s="47"/>
      <c r="R364" s="34"/>
      <c r="S364" s="34"/>
      <c r="T364" s="34"/>
      <c r="U364" s="47"/>
    </row>
    <row r="365" spans="1:21" x14ac:dyDescent="0.3">
      <c r="A365" s="33"/>
      <c r="B365" s="3" t="s">
        <v>341</v>
      </c>
      <c r="C365" s="40">
        <v>102</v>
      </c>
      <c r="D365" s="23">
        <v>9301</v>
      </c>
      <c r="E365" s="41">
        <v>1096.7</v>
      </c>
      <c r="H365" s="47"/>
      <c r="I365" s="20"/>
      <c r="J365" s="20"/>
      <c r="K365" s="20"/>
      <c r="L365" s="20"/>
      <c r="M365" s="20"/>
      <c r="N365" s="20"/>
      <c r="O365" s="47"/>
      <c r="P365" s="47"/>
      <c r="Q365" s="47"/>
      <c r="R365" s="34"/>
      <c r="S365" s="34"/>
      <c r="T365" s="34"/>
      <c r="U365" s="47"/>
    </row>
    <row r="366" spans="1:21" x14ac:dyDescent="0.3">
      <c r="A366" s="33"/>
      <c r="B366" s="3" t="s">
        <v>342</v>
      </c>
      <c r="C366" s="40">
        <v>59</v>
      </c>
      <c r="D366" s="23">
        <v>3433</v>
      </c>
      <c r="E366" s="41">
        <v>1718.6</v>
      </c>
      <c r="H366" s="47"/>
      <c r="I366" s="20"/>
      <c r="J366" s="20"/>
      <c r="K366" s="20"/>
      <c r="L366" s="20"/>
      <c r="M366" s="20"/>
      <c r="N366" s="20"/>
      <c r="O366" s="47"/>
      <c r="P366" s="47"/>
      <c r="Q366" s="47"/>
      <c r="R366" s="34"/>
      <c r="S366" s="34"/>
      <c r="T366" s="34"/>
      <c r="U366" s="47"/>
    </row>
    <row r="367" spans="1:21" x14ac:dyDescent="0.3">
      <c r="A367" s="33"/>
      <c r="B367" s="3" t="s">
        <v>546</v>
      </c>
      <c r="C367" s="40">
        <v>233</v>
      </c>
      <c r="D367" s="23">
        <v>30429</v>
      </c>
      <c r="E367" s="41">
        <v>765.7</v>
      </c>
      <c r="H367" s="47"/>
      <c r="I367" s="20"/>
      <c r="J367" s="20"/>
      <c r="K367" s="20"/>
      <c r="L367" s="20"/>
      <c r="M367" s="20"/>
      <c r="N367" s="20"/>
      <c r="O367" s="47"/>
      <c r="P367" s="47"/>
      <c r="Q367" s="47"/>
      <c r="R367" s="34"/>
      <c r="S367" s="34"/>
      <c r="T367" s="34"/>
      <c r="U367" s="47"/>
    </row>
    <row r="368" spans="1:21" x14ac:dyDescent="0.3">
      <c r="A368" s="42" t="s">
        <v>529</v>
      </c>
      <c r="B368" s="43"/>
      <c r="C368" s="44">
        <v>581</v>
      </c>
      <c r="D368" s="45">
        <v>62092</v>
      </c>
      <c r="E368" s="46">
        <f>C368/D368*100000</f>
        <v>935.70830380725374</v>
      </c>
      <c r="H368" s="47"/>
      <c r="I368" s="20"/>
      <c r="J368" s="20"/>
      <c r="K368" s="20"/>
      <c r="L368" s="20"/>
      <c r="M368" s="20"/>
      <c r="N368" s="20"/>
      <c r="O368" s="47"/>
      <c r="P368" s="47"/>
      <c r="Q368" s="47"/>
      <c r="R368" s="34"/>
      <c r="S368" s="34"/>
      <c r="T368" s="34"/>
      <c r="U368" s="47"/>
    </row>
    <row r="369" spans="1:21" x14ac:dyDescent="0.3">
      <c r="A369" s="22" t="s">
        <v>79</v>
      </c>
      <c r="B369" s="2" t="s">
        <v>343</v>
      </c>
      <c r="C369" s="38">
        <v>50</v>
      </c>
      <c r="D369" s="39">
        <v>3568</v>
      </c>
      <c r="E369" s="37">
        <v>1401.3</v>
      </c>
      <c r="H369" s="47"/>
      <c r="I369" s="20"/>
      <c r="J369" s="20"/>
      <c r="K369" s="20"/>
      <c r="L369" s="20"/>
      <c r="M369" s="20"/>
      <c r="N369" s="20"/>
      <c r="O369" s="47"/>
      <c r="P369" s="47"/>
      <c r="Q369" s="47"/>
      <c r="R369" s="34"/>
      <c r="S369" s="34"/>
      <c r="T369" s="34"/>
      <c r="U369" s="47"/>
    </row>
    <row r="370" spans="1:21" x14ac:dyDescent="0.3">
      <c r="A370" s="33"/>
      <c r="B370" s="3" t="s">
        <v>546</v>
      </c>
      <c r="C370" s="40">
        <v>173</v>
      </c>
      <c r="D370" s="23">
        <v>13108</v>
      </c>
      <c r="E370" s="41">
        <v>1319.8</v>
      </c>
      <c r="H370" s="47"/>
      <c r="I370" s="20"/>
      <c r="J370" s="20"/>
      <c r="K370" s="20"/>
      <c r="L370" s="20"/>
      <c r="M370" s="20"/>
      <c r="N370" s="20"/>
      <c r="O370" s="47"/>
      <c r="P370" s="47"/>
      <c r="Q370" s="47"/>
      <c r="R370" s="34"/>
      <c r="S370" s="34"/>
      <c r="T370" s="34"/>
      <c r="U370" s="47"/>
    </row>
    <row r="371" spans="1:21" x14ac:dyDescent="0.3">
      <c r="A371" s="42" t="s">
        <v>530</v>
      </c>
      <c r="B371" s="43"/>
      <c r="C371" s="44">
        <v>223</v>
      </c>
      <c r="D371" s="45">
        <v>16676</v>
      </c>
      <c r="E371" s="46">
        <f>C371/D371*100000</f>
        <v>1337.2511393619573</v>
      </c>
      <c r="H371" s="47"/>
      <c r="I371" s="20"/>
      <c r="J371" s="20"/>
      <c r="K371" s="20"/>
      <c r="L371" s="20"/>
      <c r="M371" s="20"/>
      <c r="N371" s="20"/>
      <c r="O371" s="47"/>
      <c r="P371" s="47"/>
      <c r="Q371" s="47"/>
      <c r="R371" s="34"/>
      <c r="S371" s="34"/>
      <c r="T371" s="34"/>
      <c r="U371" s="47"/>
    </row>
    <row r="372" spans="1:21" x14ac:dyDescent="0.3">
      <c r="A372" s="22" t="s">
        <v>80</v>
      </c>
      <c r="B372" s="2" t="s">
        <v>344</v>
      </c>
      <c r="C372" s="38">
        <v>152</v>
      </c>
      <c r="D372" s="39">
        <v>9234</v>
      </c>
      <c r="E372" s="37">
        <v>1646.1</v>
      </c>
      <c r="H372" s="47"/>
      <c r="I372" s="20"/>
      <c r="J372" s="20"/>
      <c r="K372" s="20"/>
      <c r="L372" s="20"/>
      <c r="M372" s="20"/>
      <c r="N372" s="20"/>
      <c r="O372" s="47"/>
      <c r="P372" s="47"/>
      <c r="Q372" s="47"/>
      <c r="R372" s="34"/>
      <c r="S372" s="34"/>
      <c r="T372" s="34"/>
      <c r="U372" s="47"/>
    </row>
    <row r="373" spans="1:21" x14ac:dyDescent="0.3">
      <c r="A373" s="33"/>
      <c r="B373" s="3" t="s">
        <v>345</v>
      </c>
      <c r="C373" s="40">
        <v>34</v>
      </c>
      <c r="D373" s="23">
        <v>3202</v>
      </c>
      <c r="E373" s="41">
        <v>1061.8</v>
      </c>
      <c r="H373" s="47"/>
      <c r="I373" s="20"/>
      <c r="J373" s="20"/>
      <c r="K373" s="20"/>
      <c r="L373" s="20"/>
      <c r="M373" s="20"/>
      <c r="N373" s="20"/>
      <c r="O373" s="47"/>
      <c r="P373" s="47"/>
      <c r="Q373" s="47"/>
      <c r="R373" s="34"/>
      <c r="S373" s="34"/>
      <c r="T373" s="34"/>
      <c r="U373" s="47"/>
    </row>
    <row r="374" spans="1:21" x14ac:dyDescent="0.3">
      <c r="A374" s="33"/>
      <c r="B374" s="3" t="s">
        <v>546</v>
      </c>
      <c r="C374" s="40">
        <v>285</v>
      </c>
      <c r="D374" s="23">
        <v>29423</v>
      </c>
      <c r="E374" s="41">
        <v>968.6</v>
      </c>
      <c r="H374" s="47"/>
      <c r="I374" s="20"/>
      <c r="J374" s="20"/>
      <c r="K374" s="20"/>
      <c r="L374" s="20"/>
      <c r="M374" s="20"/>
      <c r="N374" s="20"/>
      <c r="O374" s="47"/>
      <c r="P374" s="47"/>
      <c r="Q374" s="47"/>
      <c r="R374" s="34"/>
      <c r="S374" s="34"/>
      <c r="T374" s="34"/>
      <c r="U374" s="47"/>
    </row>
    <row r="375" spans="1:21" x14ac:dyDescent="0.3">
      <c r="A375" s="42" t="s">
        <v>531</v>
      </c>
      <c r="B375" s="43"/>
      <c r="C375" s="44">
        <v>471</v>
      </c>
      <c r="D375" s="45">
        <v>41859</v>
      </c>
      <c r="E375" s="46">
        <f>C375/D375*100000</f>
        <v>1125.2060488783773</v>
      </c>
      <c r="H375" s="47"/>
      <c r="I375" s="20"/>
      <c r="J375" s="20"/>
      <c r="K375" s="20"/>
      <c r="L375" s="20"/>
      <c r="M375" s="20"/>
      <c r="N375" s="20"/>
      <c r="O375" s="47"/>
      <c r="P375" s="47"/>
      <c r="Q375" s="47"/>
      <c r="R375" s="34"/>
      <c r="S375" s="34"/>
      <c r="T375" s="34"/>
      <c r="U375" s="47"/>
    </row>
    <row r="376" spans="1:21" x14ac:dyDescent="0.3">
      <c r="A376" s="22" t="s">
        <v>81</v>
      </c>
      <c r="B376" s="2" t="s">
        <v>346</v>
      </c>
      <c r="C376" s="38">
        <v>5</v>
      </c>
      <c r="D376" s="39">
        <v>2561</v>
      </c>
      <c r="E376" s="37">
        <v>195.2</v>
      </c>
      <c r="H376" s="47"/>
      <c r="I376" s="20"/>
      <c r="J376" s="20"/>
      <c r="K376" s="20"/>
      <c r="L376" s="20"/>
      <c r="M376" s="20"/>
      <c r="N376" s="20"/>
      <c r="O376" s="47"/>
      <c r="P376" s="47"/>
      <c r="Q376" s="47"/>
      <c r="R376" s="34"/>
      <c r="S376" s="34"/>
      <c r="T376" s="34"/>
      <c r="U376" s="47"/>
    </row>
    <row r="377" spans="1:21" x14ac:dyDescent="0.3">
      <c r="A377" s="33"/>
      <c r="B377" s="3" t="s">
        <v>347</v>
      </c>
      <c r="C377" s="40">
        <v>11</v>
      </c>
      <c r="D377" s="23">
        <v>3216</v>
      </c>
      <c r="E377" s="41">
        <v>342</v>
      </c>
      <c r="H377" s="47"/>
      <c r="I377" s="20"/>
      <c r="J377" s="20"/>
      <c r="K377" s="20"/>
      <c r="L377" s="20"/>
      <c r="M377" s="20"/>
      <c r="N377" s="20"/>
      <c r="O377" s="47"/>
      <c r="P377" s="47"/>
      <c r="Q377" s="47"/>
      <c r="R377" s="34"/>
      <c r="S377" s="34"/>
      <c r="T377" s="34"/>
      <c r="U377" s="47"/>
    </row>
    <row r="378" spans="1:21" x14ac:dyDescent="0.3">
      <c r="A378" s="33"/>
      <c r="B378" s="3" t="s">
        <v>348</v>
      </c>
      <c r="C378" s="40">
        <v>7</v>
      </c>
      <c r="D378" s="23">
        <v>2985</v>
      </c>
      <c r="E378" s="41">
        <v>234.5</v>
      </c>
      <c r="H378" s="47"/>
      <c r="I378" s="20"/>
      <c r="J378" s="20"/>
      <c r="K378" s="20"/>
      <c r="L378" s="20"/>
      <c r="M378" s="20"/>
      <c r="N378" s="20"/>
      <c r="O378" s="47"/>
      <c r="P378" s="47"/>
      <c r="Q378" s="47"/>
      <c r="R378" s="34"/>
      <c r="S378" s="34"/>
      <c r="T378" s="34"/>
      <c r="U378" s="47"/>
    </row>
    <row r="379" spans="1:21" x14ac:dyDescent="0.3">
      <c r="A379" s="33"/>
      <c r="B379" s="3" t="s">
        <v>349</v>
      </c>
      <c r="C379" s="40">
        <v>26</v>
      </c>
      <c r="D379" s="23">
        <v>2921</v>
      </c>
      <c r="E379" s="41">
        <v>890.1</v>
      </c>
      <c r="H379" s="47"/>
      <c r="I379" s="20"/>
      <c r="J379" s="20"/>
      <c r="K379" s="20"/>
      <c r="L379" s="20"/>
      <c r="M379" s="20"/>
      <c r="N379" s="20"/>
      <c r="O379" s="47"/>
      <c r="P379" s="47"/>
      <c r="Q379" s="47"/>
      <c r="R379" s="34"/>
      <c r="S379" s="34"/>
      <c r="T379" s="34"/>
      <c r="U379" s="47"/>
    </row>
    <row r="380" spans="1:21" x14ac:dyDescent="0.3">
      <c r="A380" s="33"/>
      <c r="B380" s="3" t="s">
        <v>350</v>
      </c>
      <c r="C380" s="40">
        <v>107</v>
      </c>
      <c r="D380" s="23">
        <v>8428</v>
      </c>
      <c r="E380" s="41">
        <v>1269.5999999999999</v>
      </c>
      <c r="H380" s="47"/>
      <c r="I380" s="20"/>
      <c r="J380" s="20"/>
      <c r="K380" s="20"/>
      <c r="L380" s="20"/>
      <c r="M380" s="20"/>
      <c r="N380" s="20"/>
      <c r="O380" s="47"/>
      <c r="P380" s="47"/>
      <c r="Q380" s="47"/>
      <c r="R380" s="34"/>
      <c r="S380" s="34"/>
      <c r="T380" s="34"/>
      <c r="U380" s="47"/>
    </row>
    <row r="381" spans="1:21" x14ac:dyDescent="0.3">
      <c r="A381" s="33"/>
      <c r="B381" s="3" t="s">
        <v>351</v>
      </c>
      <c r="C381" s="40">
        <v>43</v>
      </c>
      <c r="D381" s="23">
        <v>3193</v>
      </c>
      <c r="E381" s="41">
        <v>1346.7</v>
      </c>
      <c r="H381" s="47"/>
      <c r="I381" s="20"/>
      <c r="J381" s="20"/>
      <c r="K381" s="20"/>
      <c r="L381" s="20"/>
      <c r="M381" s="20"/>
      <c r="N381" s="20"/>
      <c r="O381" s="47"/>
      <c r="P381" s="47"/>
      <c r="Q381" s="47"/>
      <c r="R381" s="34"/>
      <c r="S381" s="34"/>
      <c r="T381" s="34"/>
      <c r="U381" s="47"/>
    </row>
    <row r="382" spans="1:21" x14ac:dyDescent="0.3">
      <c r="A382" s="33"/>
      <c r="B382" s="3" t="s">
        <v>352</v>
      </c>
      <c r="C382" s="40">
        <v>483</v>
      </c>
      <c r="D382" s="23">
        <v>48897</v>
      </c>
      <c r="E382" s="41">
        <v>987.8</v>
      </c>
      <c r="H382" s="47"/>
      <c r="I382" s="20"/>
      <c r="J382" s="20"/>
      <c r="K382" s="20"/>
      <c r="L382" s="20"/>
      <c r="M382" s="20"/>
      <c r="N382" s="20"/>
      <c r="O382" s="47"/>
      <c r="P382" s="47"/>
      <c r="Q382" s="47"/>
      <c r="R382" s="34"/>
      <c r="S382" s="34"/>
      <c r="T382" s="34"/>
      <c r="U382" s="47"/>
    </row>
    <row r="383" spans="1:21" x14ac:dyDescent="0.3">
      <c r="A383" s="33"/>
      <c r="B383" s="3" t="s">
        <v>353</v>
      </c>
      <c r="C383" s="40">
        <v>45</v>
      </c>
      <c r="D383" s="23">
        <v>7407</v>
      </c>
      <c r="E383" s="41">
        <v>607.5</v>
      </c>
      <c r="H383" s="47"/>
      <c r="I383" s="20"/>
      <c r="J383" s="20"/>
      <c r="K383" s="20"/>
      <c r="L383" s="20"/>
      <c r="M383" s="20"/>
      <c r="N383" s="20"/>
      <c r="O383" s="47"/>
      <c r="P383" s="47"/>
      <c r="Q383" s="47"/>
      <c r="R383" s="34"/>
      <c r="S383" s="34"/>
      <c r="T383" s="34"/>
      <c r="U383" s="47"/>
    </row>
    <row r="384" spans="1:21" x14ac:dyDescent="0.3">
      <c r="A384" s="33"/>
      <c r="B384" s="3" t="s">
        <v>354</v>
      </c>
      <c r="C384" s="40">
        <v>105</v>
      </c>
      <c r="D384" s="23">
        <v>7861</v>
      </c>
      <c r="E384" s="41">
        <v>1335.7</v>
      </c>
      <c r="H384" s="47"/>
      <c r="I384" s="20"/>
      <c r="J384" s="20"/>
      <c r="K384" s="20"/>
      <c r="L384" s="20"/>
      <c r="M384" s="20"/>
      <c r="N384" s="20"/>
      <c r="O384" s="47"/>
      <c r="P384" s="47"/>
      <c r="Q384" s="47"/>
      <c r="R384" s="34"/>
      <c r="S384" s="34"/>
      <c r="T384" s="34"/>
      <c r="U384" s="47"/>
    </row>
    <row r="385" spans="1:21" x14ac:dyDescent="0.3">
      <c r="A385" s="33"/>
      <c r="B385" s="3" t="s">
        <v>355</v>
      </c>
      <c r="C385" s="40">
        <v>11</v>
      </c>
      <c r="D385" s="23">
        <v>3357</v>
      </c>
      <c r="E385" s="41">
        <v>327.7</v>
      </c>
      <c r="H385" s="47"/>
      <c r="I385" s="20"/>
      <c r="J385" s="20"/>
      <c r="K385" s="20"/>
      <c r="L385" s="20"/>
      <c r="M385" s="20"/>
      <c r="N385" s="20"/>
      <c r="O385" s="47"/>
      <c r="P385" s="47"/>
      <c r="Q385" s="47"/>
      <c r="R385" s="34"/>
      <c r="S385" s="34"/>
      <c r="T385" s="34"/>
      <c r="U385" s="47"/>
    </row>
    <row r="386" spans="1:21" x14ac:dyDescent="0.3">
      <c r="A386" s="33"/>
      <c r="B386" s="3" t="s">
        <v>546</v>
      </c>
      <c r="C386" s="40">
        <v>190</v>
      </c>
      <c r="D386" s="23">
        <v>24536</v>
      </c>
      <c r="E386" s="41">
        <v>774.4</v>
      </c>
      <c r="H386" s="47"/>
      <c r="I386" s="20"/>
      <c r="J386" s="20"/>
      <c r="K386" s="20"/>
      <c r="L386" s="20"/>
      <c r="M386" s="20"/>
      <c r="N386" s="20"/>
      <c r="O386" s="47"/>
      <c r="P386" s="47"/>
      <c r="Q386" s="47"/>
      <c r="R386" s="34"/>
      <c r="S386" s="34"/>
      <c r="T386" s="34"/>
      <c r="U386" s="47"/>
    </row>
    <row r="387" spans="1:21" x14ac:dyDescent="0.3">
      <c r="A387" s="42" t="s">
        <v>532</v>
      </c>
      <c r="B387" s="43"/>
      <c r="C387" s="44">
        <v>1033</v>
      </c>
      <c r="D387" s="45">
        <v>115362</v>
      </c>
      <c r="E387" s="46">
        <f>C387/D387*100000</f>
        <v>895.44217333263987</v>
      </c>
      <c r="H387" s="47"/>
      <c r="I387" s="20"/>
      <c r="J387" s="20"/>
      <c r="K387" s="20"/>
      <c r="L387" s="20"/>
      <c r="M387" s="20"/>
      <c r="N387" s="20"/>
      <c r="O387" s="47"/>
      <c r="P387" s="47"/>
      <c r="Q387" s="47"/>
      <c r="R387" s="34"/>
      <c r="S387" s="34"/>
      <c r="T387" s="34"/>
      <c r="U387" s="47"/>
    </row>
    <row r="388" spans="1:21" x14ac:dyDescent="0.3">
      <c r="A388" s="22" t="s">
        <v>456</v>
      </c>
      <c r="B388" s="2" t="s">
        <v>457</v>
      </c>
      <c r="C388" s="38">
        <v>27</v>
      </c>
      <c r="D388" s="39">
        <v>3961</v>
      </c>
      <c r="E388" s="37">
        <v>681.6</v>
      </c>
      <c r="H388" s="47"/>
      <c r="I388" s="20"/>
      <c r="J388" s="20"/>
      <c r="K388" s="20"/>
      <c r="L388" s="20"/>
      <c r="M388" s="20"/>
      <c r="N388" s="20"/>
      <c r="O388" s="47"/>
      <c r="P388" s="47"/>
      <c r="Q388" s="47"/>
      <c r="R388" s="34"/>
      <c r="S388" s="34"/>
      <c r="T388" s="34"/>
      <c r="U388" s="47"/>
    </row>
    <row r="389" spans="1:21" x14ac:dyDescent="0.3">
      <c r="A389" s="33"/>
      <c r="B389" s="3" t="s">
        <v>458</v>
      </c>
      <c r="C389" s="40">
        <v>124</v>
      </c>
      <c r="D389" s="23">
        <v>13326</v>
      </c>
      <c r="E389" s="41">
        <v>930.5</v>
      </c>
      <c r="H389" s="47"/>
      <c r="I389" s="20"/>
      <c r="J389" s="20"/>
      <c r="K389" s="20"/>
      <c r="L389" s="20"/>
      <c r="M389" s="20"/>
      <c r="N389" s="20"/>
      <c r="O389" s="47"/>
      <c r="P389" s="47"/>
      <c r="Q389" s="47"/>
      <c r="R389" s="34"/>
      <c r="S389" s="34"/>
      <c r="T389" s="34"/>
      <c r="U389" s="47"/>
    </row>
    <row r="390" spans="1:21" x14ac:dyDescent="0.3">
      <c r="A390" s="33"/>
      <c r="B390" s="3" t="s">
        <v>459</v>
      </c>
      <c r="C390" s="40">
        <v>23</v>
      </c>
      <c r="D390" s="23">
        <v>8547</v>
      </c>
      <c r="E390" s="41">
        <v>269.10000000000002</v>
      </c>
      <c r="H390" s="47"/>
      <c r="I390" s="20"/>
      <c r="J390" s="20"/>
      <c r="K390" s="20"/>
      <c r="L390" s="20"/>
      <c r="M390" s="20"/>
      <c r="N390" s="20"/>
      <c r="O390" s="47"/>
      <c r="P390" s="47"/>
      <c r="Q390" s="47"/>
      <c r="R390" s="34"/>
      <c r="S390" s="34"/>
      <c r="T390" s="34"/>
      <c r="U390" s="47"/>
    </row>
    <row r="391" spans="1:21" x14ac:dyDescent="0.3">
      <c r="A391" s="33"/>
      <c r="B391" s="3" t="s">
        <v>460</v>
      </c>
      <c r="C391" s="40">
        <v>92</v>
      </c>
      <c r="D391" s="23">
        <v>8616</v>
      </c>
      <c r="E391" s="41">
        <v>1067.8</v>
      </c>
      <c r="H391" s="47"/>
      <c r="I391" s="20"/>
      <c r="J391" s="20"/>
      <c r="K391" s="20"/>
      <c r="L391" s="20"/>
      <c r="M391" s="20"/>
      <c r="N391" s="20"/>
      <c r="O391" s="47"/>
      <c r="P391" s="47"/>
      <c r="Q391" s="47"/>
      <c r="R391" s="34"/>
      <c r="S391" s="34"/>
      <c r="T391" s="34"/>
      <c r="U391" s="47"/>
    </row>
    <row r="392" spans="1:21" x14ac:dyDescent="0.3">
      <c r="A392" s="33"/>
      <c r="B392" s="3" t="s">
        <v>461</v>
      </c>
      <c r="C392" s="40">
        <v>13</v>
      </c>
      <c r="D392" s="23">
        <v>3762</v>
      </c>
      <c r="E392" s="41">
        <v>345.6</v>
      </c>
      <c r="H392" s="47"/>
      <c r="I392" s="20"/>
      <c r="J392" s="20"/>
      <c r="K392" s="20"/>
      <c r="L392" s="20"/>
      <c r="M392" s="20"/>
      <c r="N392" s="20"/>
      <c r="O392" s="47"/>
      <c r="P392" s="47"/>
      <c r="Q392" s="47"/>
      <c r="R392" s="34"/>
      <c r="S392" s="34"/>
      <c r="T392" s="34"/>
      <c r="U392" s="47"/>
    </row>
    <row r="393" spans="1:21" x14ac:dyDescent="0.3">
      <c r="A393" s="33"/>
      <c r="B393" s="3" t="s">
        <v>462</v>
      </c>
      <c r="C393" s="40">
        <v>6</v>
      </c>
      <c r="D393" s="23">
        <v>3375</v>
      </c>
      <c r="E393" s="41">
        <v>177.8</v>
      </c>
      <c r="H393" s="47"/>
      <c r="I393" s="20"/>
      <c r="J393" s="20"/>
      <c r="K393" s="20"/>
      <c r="L393" s="20"/>
      <c r="M393" s="20"/>
      <c r="N393" s="20"/>
      <c r="O393" s="47"/>
      <c r="P393" s="47"/>
      <c r="Q393" s="47"/>
      <c r="R393" s="34"/>
      <c r="S393" s="34"/>
      <c r="T393" s="34"/>
      <c r="U393" s="47"/>
    </row>
    <row r="394" spans="1:21" x14ac:dyDescent="0.3">
      <c r="A394" s="33"/>
      <c r="B394" s="3" t="s">
        <v>301</v>
      </c>
      <c r="C394" s="40">
        <v>51</v>
      </c>
      <c r="D394" s="23">
        <v>3228</v>
      </c>
      <c r="E394" s="41">
        <v>1579.9</v>
      </c>
      <c r="H394" s="47"/>
      <c r="I394" s="20"/>
      <c r="J394" s="20"/>
      <c r="K394" s="20"/>
      <c r="L394" s="20"/>
      <c r="M394" s="20"/>
      <c r="N394" s="20"/>
      <c r="O394" s="47"/>
      <c r="P394" s="47"/>
      <c r="Q394" s="47"/>
      <c r="R394" s="34"/>
      <c r="S394" s="34"/>
      <c r="T394" s="34"/>
      <c r="U394" s="47"/>
    </row>
    <row r="395" spans="1:21" x14ac:dyDescent="0.3">
      <c r="A395" s="33"/>
      <c r="B395" s="3" t="s">
        <v>463</v>
      </c>
      <c r="C395" s="40">
        <v>4</v>
      </c>
      <c r="D395" s="23">
        <v>4103</v>
      </c>
      <c r="E395" s="41">
        <v>97.5</v>
      </c>
      <c r="H395" s="47"/>
      <c r="I395" s="20"/>
      <c r="J395" s="20"/>
      <c r="K395" s="20"/>
      <c r="L395" s="20"/>
      <c r="M395" s="20"/>
      <c r="N395" s="20"/>
      <c r="O395" s="47"/>
      <c r="P395" s="47"/>
      <c r="Q395" s="47"/>
      <c r="R395" s="34"/>
      <c r="S395" s="34"/>
      <c r="T395" s="34"/>
      <c r="U395" s="47"/>
    </row>
    <row r="396" spans="1:21" x14ac:dyDescent="0.3">
      <c r="A396" s="33"/>
      <c r="B396" s="3" t="s">
        <v>464</v>
      </c>
      <c r="C396" s="40">
        <v>11</v>
      </c>
      <c r="D396" s="23">
        <v>2646</v>
      </c>
      <c r="E396" s="41">
        <v>415.7</v>
      </c>
      <c r="H396" s="47"/>
      <c r="I396" s="20"/>
      <c r="J396" s="20"/>
      <c r="K396" s="20"/>
      <c r="L396" s="20"/>
      <c r="M396" s="20"/>
      <c r="N396" s="20"/>
      <c r="O396" s="47"/>
      <c r="P396" s="47"/>
      <c r="Q396" s="47"/>
      <c r="R396" s="34"/>
      <c r="S396" s="34"/>
      <c r="T396" s="34"/>
      <c r="U396" s="47"/>
    </row>
    <row r="397" spans="1:21" x14ac:dyDescent="0.3">
      <c r="A397" s="33"/>
      <c r="B397" s="3" t="s">
        <v>465</v>
      </c>
      <c r="C397" s="40">
        <v>14</v>
      </c>
      <c r="D397" s="23">
        <v>3522</v>
      </c>
      <c r="E397" s="41">
        <v>397.5</v>
      </c>
      <c r="H397" s="47"/>
      <c r="I397" s="20"/>
      <c r="J397" s="20"/>
      <c r="K397" s="20"/>
      <c r="L397" s="20"/>
      <c r="M397" s="20"/>
      <c r="N397" s="20"/>
      <c r="O397" s="47"/>
      <c r="P397" s="47"/>
      <c r="Q397" s="47"/>
      <c r="R397" s="34"/>
      <c r="S397" s="34"/>
      <c r="T397" s="34"/>
      <c r="U397" s="47"/>
    </row>
    <row r="398" spans="1:21" x14ac:dyDescent="0.3">
      <c r="A398" s="33"/>
      <c r="B398" s="3" t="s">
        <v>466</v>
      </c>
      <c r="C398" s="40">
        <v>11</v>
      </c>
      <c r="D398" s="23">
        <v>4847</v>
      </c>
      <c r="E398" s="41">
        <v>226.9</v>
      </c>
      <c r="H398" s="47"/>
      <c r="I398" s="20"/>
      <c r="J398" s="20"/>
      <c r="K398" s="20"/>
      <c r="L398" s="20"/>
      <c r="M398" s="20"/>
      <c r="N398" s="20"/>
      <c r="O398" s="47"/>
      <c r="P398" s="47"/>
      <c r="Q398" s="47"/>
      <c r="R398" s="34"/>
      <c r="S398" s="34"/>
      <c r="T398" s="34"/>
      <c r="U398" s="47"/>
    </row>
    <row r="399" spans="1:21" x14ac:dyDescent="0.3">
      <c r="A399" s="33"/>
      <c r="B399" s="3" t="s">
        <v>546</v>
      </c>
      <c r="C399" s="40">
        <v>181</v>
      </c>
      <c r="D399" s="23">
        <v>21939</v>
      </c>
      <c r="E399" s="41">
        <v>825</v>
      </c>
      <c r="H399" s="47"/>
      <c r="I399" s="20"/>
      <c r="J399" s="20"/>
      <c r="K399" s="20"/>
      <c r="L399" s="20"/>
      <c r="M399" s="20"/>
      <c r="N399" s="20"/>
      <c r="O399" s="47"/>
      <c r="P399" s="47"/>
      <c r="Q399" s="47"/>
      <c r="R399" s="34"/>
      <c r="S399" s="34"/>
      <c r="T399" s="34"/>
      <c r="U399" s="47"/>
    </row>
    <row r="400" spans="1:21" x14ac:dyDescent="0.3">
      <c r="A400" s="42" t="s">
        <v>533</v>
      </c>
      <c r="B400" s="43"/>
      <c r="C400" s="44">
        <v>557</v>
      </c>
      <c r="D400" s="45">
        <v>81872</v>
      </c>
      <c r="E400" s="46">
        <f>C400/D400*100000</f>
        <v>680.33027164354121</v>
      </c>
      <c r="H400" s="47"/>
      <c r="I400" s="20"/>
      <c r="J400" s="20"/>
      <c r="K400" s="20"/>
      <c r="L400" s="20"/>
      <c r="M400" s="20"/>
      <c r="N400" s="20"/>
      <c r="O400" s="47"/>
      <c r="P400" s="47"/>
      <c r="Q400" s="47"/>
      <c r="R400" s="34"/>
      <c r="S400" s="34"/>
      <c r="T400" s="34"/>
      <c r="U400" s="47"/>
    </row>
    <row r="401" spans="1:21" x14ac:dyDescent="0.3">
      <c r="A401" s="22" t="s">
        <v>82</v>
      </c>
      <c r="B401" s="2" t="s">
        <v>356</v>
      </c>
      <c r="C401" s="38">
        <v>71</v>
      </c>
      <c r="D401" s="39">
        <v>4354</v>
      </c>
      <c r="E401" s="37">
        <v>1630.7</v>
      </c>
      <c r="H401" s="47"/>
      <c r="I401" s="20"/>
      <c r="J401" s="20"/>
      <c r="K401" s="20"/>
      <c r="L401" s="20"/>
      <c r="M401" s="20"/>
      <c r="N401" s="20"/>
      <c r="O401" s="47"/>
      <c r="P401" s="47"/>
      <c r="Q401" s="47"/>
      <c r="R401" s="34"/>
      <c r="S401" s="34"/>
      <c r="T401" s="34"/>
      <c r="U401" s="47"/>
    </row>
    <row r="402" spans="1:21" x14ac:dyDescent="0.3">
      <c r="A402" s="33"/>
      <c r="B402" s="3" t="s">
        <v>357</v>
      </c>
      <c r="C402" s="40">
        <v>15</v>
      </c>
      <c r="D402" s="23">
        <v>2639</v>
      </c>
      <c r="E402" s="41">
        <v>568.4</v>
      </c>
      <c r="H402" s="47"/>
      <c r="I402" s="20"/>
      <c r="J402" s="20"/>
      <c r="K402" s="20"/>
      <c r="L402" s="20"/>
      <c r="M402" s="20"/>
      <c r="N402" s="20"/>
      <c r="O402" s="47"/>
      <c r="P402" s="47"/>
      <c r="Q402" s="47"/>
      <c r="R402" s="34"/>
      <c r="S402" s="34"/>
      <c r="T402" s="34"/>
      <c r="U402" s="47"/>
    </row>
    <row r="403" spans="1:21" x14ac:dyDescent="0.3">
      <c r="A403" s="33"/>
      <c r="B403" s="3" t="s">
        <v>546</v>
      </c>
      <c r="C403" s="40">
        <v>86</v>
      </c>
      <c r="D403" s="23">
        <v>13740</v>
      </c>
      <c r="E403" s="41">
        <v>625.9</v>
      </c>
      <c r="H403" s="47"/>
      <c r="I403" s="20"/>
      <c r="J403" s="20"/>
      <c r="K403" s="20"/>
      <c r="L403" s="20"/>
      <c r="M403" s="20"/>
      <c r="N403" s="20"/>
      <c r="O403" s="47"/>
      <c r="P403" s="47"/>
      <c r="Q403" s="47"/>
      <c r="R403" s="34"/>
      <c r="S403" s="34"/>
      <c r="T403" s="34"/>
      <c r="U403" s="47"/>
    </row>
    <row r="404" spans="1:21" x14ac:dyDescent="0.3">
      <c r="A404" s="42" t="s">
        <v>534</v>
      </c>
      <c r="B404" s="43"/>
      <c r="C404" s="44">
        <v>172</v>
      </c>
      <c r="D404" s="45">
        <v>20733</v>
      </c>
      <c r="E404" s="46">
        <f>C404/D404*100000</f>
        <v>829.59533111464816</v>
      </c>
      <c r="H404" s="47"/>
      <c r="I404" s="20"/>
      <c r="J404" s="20"/>
      <c r="K404" s="20"/>
      <c r="L404" s="20"/>
      <c r="M404" s="20"/>
      <c r="N404" s="20"/>
      <c r="O404" s="47"/>
      <c r="P404" s="47"/>
      <c r="Q404" s="47"/>
      <c r="R404" s="34"/>
      <c r="S404" s="34"/>
      <c r="T404" s="34"/>
      <c r="U404" s="47"/>
    </row>
    <row r="405" spans="1:21" x14ac:dyDescent="0.3">
      <c r="A405" s="22" t="s">
        <v>83</v>
      </c>
      <c r="B405" s="2" t="s">
        <v>358</v>
      </c>
      <c r="C405" s="38">
        <v>18</v>
      </c>
      <c r="D405" s="39">
        <v>2929</v>
      </c>
      <c r="E405" s="37">
        <v>614.5</v>
      </c>
      <c r="H405" s="47"/>
      <c r="I405" s="20"/>
      <c r="J405" s="20"/>
      <c r="K405" s="20"/>
      <c r="L405" s="20"/>
      <c r="M405" s="20"/>
      <c r="N405" s="20"/>
      <c r="O405" s="47"/>
      <c r="P405" s="47"/>
      <c r="Q405" s="47"/>
      <c r="R405" s="34"/>
      <c r="S405" s="34"/>
      <c r="T405" s="34"/>
      <c r="U405" s="47"/>
    </row>
    <row r="406" spans="1:21" x14ac:dyDescent="0.3">
      <c r="A406" s="33"/>
      <c r="B406" s="3" t="s">
        <v>546</v>
      </c>
      <c r="C406" s="40">
        <v>246</v>
      </c>
      <c r="D406" s="23">
        <v>26255</v>
      </c>
      <c r="E406" s="41">
        <v>937</v>
      </c>
      <c r="H406" s="47"/>
      <c r="I406" s="20"/>
      <c r="J406" s="20"/>
      <c r="K406" s="20"/>
      <c r="L406" s="20"/>
      <c r="M406" s="20"/>
      <c r="N406" s="20"/>
      <c r="O406" s="47"/>
      <c r="P406" s="47"/>
      <c r="Q406" s="47"/>
      <c r="R406" s="34"/>
      <c r="S406" s="34"/>
      <c r="T406" s="34"/>
      <c r="U406" s="47"/>
    </row>
    <row r="407" spans="1:21" x14ac:dyDescent="0.3">
      <c r="A407" s="42" t="s">
        <v>535</v>
      </c>
      <c r="B407" s="43"/>
      <c r="C407" s="44">
        <v>264</v>
      </c>
      <c r="D407" s="45">
        <v>29184</v>
      </c>
      <c r="E407" s="46">
        <f>C407/D407*100000</f>
        <v>904.6052631578948</v>
      </c>
      <c r="H407" s="47"/>
      <c r="I407" s="20"/>
      <c r="J407" s="20"/>
      <c r="K407" s="20"/>
      <c r="L407" s="20"/>
      <c r="M407" s="20"/>
      <c r="N407" s="20"/>
      <c r="O407" s="47"/>
      <c r="P407" s="47"/>
      <c r="Q407" s="47"/>
      <c r="R407" s="34"/>
      <c r="S407" s="34"/>
      <c r="T407" s="34"/>
      <c r="U407" s="47"/>
    </row>
    <row r="408" spans="1:21" x14ac:dyDescent="0.3">
      <c r="A408" s="22" t="s">
        <v>84</v>
      </c>
      <c r="B408" s="2" t="s">
        <v>359</v>
      </c>
      <c r="C408" s="38">
        <v>66</v>
      </c>
      <c r="D408" s="39">
        <v>4343</v>
      </c>
      <c r="E408" s="37">
        <v>1519.7</v>
      </c>
      <c r="H408" s="47"/>
      <c r="I408" s="20"/>
      <c r="J408" s="20"/>
      <c r="K408" s="20"/>
      <c r="L408" s="20"/>
      <c r="M408" s="20"/>
      <c r="N408" s="20"/>
      <c r="O408" s="47"/>
      <c r="P408" s="47"/>
      <c r="Q408" s="47"/>
      <c r="R408" s="34"/>
      <c r="S408" s="34"/>
      <c r="T408" s="34"/>
      <c r="U408" s="47"/>
    </row>
    <row r="409" spans="1:21" x14ac:dyDescent="0.3">
      <c r="A409" s="33"/>
      <c r="B409" s="3" t="s">
        <v>546</v>
      </c>
      <c r="C409" s="40">
        <v>232</v>
      </c>
      <c r="D409" s="23">
        <v>25634</v>
      </c>
      <c r="E409" s="41">
        <v>905</v>
      </c>
      <c r="H409" s="47"/>
      <c r="I409" s="20"/>
      <c r="J409" s="20"/>
      <c r="K409" s="20"/>
      <c r="L409" s="20"/>
      <c r="M409" s="20"/>
      <c r="N409" s="20"/>
      <c r="O409" s="47"/>
      <c r="P409" s="47"/>
      <c r="Q409" s="47"/>
      <c r="R409" s="34"/>
      <c r="S409" s="34"/>
      <c r="T409" s="34"/>
      <c r="U409" s="47"/>
    </row>
    <row r="410" spans="1:21" x14ac:dyDescent="0.3">
      <c r="A410" s="42" t="s">
        <v>536</v>
      </c>
      <c r="B410" s="43"/>
      <c r="C410" s="44">
        <v>298</v>
      </c>
      <c r="D410" s="45">
        <v>29977</v>
      </c>
      <c r="E410" s="46">
        <f>C410/D410*100000</f>
        <v>994.09547319611704</v>
      </c>
      <c r="H410" s="47"/>
      <c r="I410" s="20"/>
      <c r="J410" s="20"/>
      <c r="K410" s="20"/>
      <c r="L410" s="20"/>
      <c r="M410" s="20"/>
      <c r="N410" s="20"/>
      <c r="O410" s="47"/>
      <c r="P410" s="47"/>
      <c r="Q410" s="47"/>
      <c r="R410" s="34"/>
      <c r="S410" s="34"/>
      <c r="T410" s="34"/>
      <c r="U410" s="47"/>
    </row>
    <row r="411" spans="1:21" x14ac:dyDescent="0.3">
      <c r="A411" s="22" t="s">
        <v>85</v>
      </c>
      <c r="B411" s="2" t="s">
        <v>360</v>
      </c>
      <c r="C411" s="38">
        <v>41</v>
      </c>
      <c r="D411" s="39">
        <v>3324</v>
      </c>
      <c r="E411" s="37">
        <v>1233.5</v>
      </c>
      <c r="H411" s="47"/>
      <c r="I411" s="20"/>
      <c r="J411" s="20"/>
      <c r="K411" s="20"/>
      <c r="L411" s="20"/>
      <c r="M411" s="20"/>
      <c r="N411" s="20"/>
      <c r="O411" s="47"/>
      <c r="P411" s="47"/>
      <c r="Q411" s="47"/>
      <c r="R411" s="34"/>
      <c r="S411" s="34"/>
      <c r="T411" s="34"/>
      <c r="U411" s="47"/>
    </row>
    <row r="412" spans="1:21" x14ac:dyDescent="0.3">
      <c r="A412" s="33"/>
      <c r="B412" s="3" t="s">
        <v>361</v>
      </c>
      <c r="C412" s="40">
        <v>43</v>
      </c>
      <c r="D412" s="23">
        <v>3457</v>
      </c>
      <c r="E412" s="41">
        <v>1243.9000000000001</v>
      </c>
      <c r="H412" s="47"/>
      <c r="I412" s="20"/>
      <c r="J412" s="20"/>
      <c r="K412" s="20"/>
      <c r="L412" s="20"/>
      <c r="M412" s="20"/>
      <c r="N412" s="20"/>
      <c r="O412" s="47"/>
      <c r="P412" s="47"/>
      <c r="Q412" s="47"/>
      <c r="R412" s="34"/>
      <c r="S412" s="34"/>
      <c r="T412" s="34"/>
      <c r="U412" s="47"/>
    </row>
    <row r="413" spans="1:21" x14ac:dyDescent="0.3">
      <c r="A413" s="33"/>
      <c r="B413" s="3" t="s">
        <v>546</v>
      </c>
      <c r="C413" s="40">
        <v>200</v>
      </c>
      <c r="D413" s="23">
        <v>14742</v>
      </c>
      <c r="E413" s="41">
        <v>1356.7</v>
      </c>
      <c r="H413" s="47"/>
      <c r="I413" s="20"/>
      <c r="J413" s="20"/>
      <c r="K413" s="20"/>
      <c r="L413" s="20"/>
      <c r="M413" s="20"/>
      <c r="N413" s="20"/>
      <c r="O413" s="47"/>
      <c r="P413" s="47"/>
      <c r="Q413" s="47"/>
      <c r="R413" s="34"/>
      <c r="S413" s="34"/>
      <c r="T413" s="34"/>
      <c r="U413" s="47"/>
    </row>
    <row r="414" spans="1:21" x14ac:dyDescent="0.3">
      <c r="A414" s="42" t="s">
        <v>537</v>
      </c>
      <c r="B414" s="43"/>
      <c r="C414" s="44">
        <v>284</v>
      </c>
      <c r="D414" s="45">
        <v>21523</v>
      </c>
      <c r="E414" s="46">
        <f>C414/D414*100000</f>
        <v>1319.5186544626679</v>
      </c>
      <c r="H414" s="47"/>
      <c r="I414" s="20"/>
      <c r="J414" s="20"/>
      <c r="K414" s="20"/>
      <c r="L414" s="20"/>
      <c r="M414" s="20"/>
      <c r="N414" s="20"/>
      <c r="O414" s="47"/>
      <c r="P414" s="47"/>
      <c r="Q414" s="47"/>
      <c r="R414" s="34"/>
      <c r="S414" s="34"/>
      <c r="T414" s="34"/>
      <c r="U414" s="47"/>
    </row>
    <row r="415" spans="1:21" x14ac:dyDescent="0.3">
      <c r="A415" s="22" t="s">
        <v>86</v>
      </c>
      <c r="B415" s="2" t="s">
        <v>362</v>
      </c>
      <c r="C415" s="38">
        <v>26</v>
      </c>
      <c r="D415" s="39">
        <v>4680</v>
      </c>
      <c r="E415" s="37">
        <v>555.6</v>
      </c>
      <c r="H415" s="47"/>
      <c r="I415" s="20"/>
      <c r="J415" s="20"/>
      <c r="K415" s="20"/>
      <c r="L415" s="20"/>
      <c r="M415" s="20"/>
      <c r="N415" s="20"/>
      <c r="O415" s="47"/>
      <c r="P415" s="47"/>
      <c r="Q415" s="47"/>
      <c r="R415" s="34"/>
      <c r="S415" s="34"/>
      <c r="T415" s="34"/>
      <c r="U415" s="47"/>
    </row>
    <row r="416" spans="1:21" x14ac:dyDescent="0.3">
      <c r="A416" s="33"/>
      <c r="B416" s="3" t="s">
        <v>363</v>
      </c>
      <c r="C416" s="40">
        <v>96</v>
      </c>
      <c r="D416" s="23">
        <v>8433</v>
      </c>
      <c r="E416" s="41">
        <v>1138.4000000000001</v>
      </c>
      <c r="H416" s="47"/>
      <c r="I416" s="20"/>
      <c r="J416" s="20"/>
      <c r="K416" s="20"/>
      <c r="L416" s="20"/>
      <c r="M416" s="20"/>
      <c r="N416" s="20"/>
      <c r="O416" s="47"/>
      <c r="P416" s="47"/>
      <c r="Q416" s="47"/>
      <c r="R416" s="34"/>
      <c r="S416" s="34"/>
      <c r="T416" s="34"/>
      <c r="U416" s="47"/>
    </row>
    <row r="417" spans="1:21" x14ac:dyDescent="0.3">
      <c r="A417" s="33"/>
      <c r="B417" s="3" t="s">
        <v>364</v>
      </c>
      <c r="C417" s="40">
        <v>51</v>
      </c>
      <c r="D417" s="23">
        <v>5267</v>
      </c>
      <c r="E417" s="41">
        <v>968.3</v>
      </c>
      <c r="H417" s="47"/>
      <c r="I417" s="20"/>
      <c r="J417" s="20"/>
      <c r="K417" s="20"/>
      <c r="L417" s="20"/>
      <c r="M417" s="20"/>
      <c r="N417" s="20"/>
      <c r="O417" s="47"/>
      <c r="P417" s="47"/>
      <c r="Q417" s="47"/>
      <c r="R417" s="34"/>
      <c r="S417" s="34"/>
      <c r="T417" s="34"/>
      <c r="U417" s="47"/>
    </row>
    <row r="418" spans="1:21" x14ac:dyDescent="0.3">
      <c r="A418" s="33"/>
      <c r="B418" s="3" t="s">
        <v>365</v>
      </c>
      <c r="C418" s="40">
        <v>28</v>
      </c>
      <c r="D418" s="23">
        <v>4041</v>
      </c>
      <c r="E418" s="41">
        <v>692.9</v>
      </c>
      <c r="H418" s="47"/>
      <c r="I418" s="20"/>
      <c r="J418" s="20"/>
      <c r="K418" s="20"/>
      <c r="L418" s="20"/>
      <c r="M418" s="20"/>
      <c r="N418" s="20"/>
      <c r="O418" s="47"/>
      <c r="P418" s="47"/>
      <c r="Q418" s="47"/>
      <c r="R418" s="34"/>
      <c r="S418" s="34"/>
      <c r="T418" s="34"/>
      <c r="U418" s="47"/>
    </row>
    <row r="419" spans="1:21" x14ac:dyDescent="0.3">
      <c r="A419" s="33"/>
      <c r="B419" s="3" t="s">
        <v>366</v>
      </c>
      <c r="C419" s="40">
        <v>51</v>
      </c>
      <c r="D419" s="23">
        <v>4282</v>
      </c>
      <c r="E419" s="41">
        <v>1191</v>
      </c>
      <c r="H419" s="47"/>
      <c r="I419" s="20"/>
      <c r="J419" s="20"/>
      <c r="K419" s="20"/>
      <c r="L419" s="20"/>
      <c r="M419" s="20"/>
      <c r="N419" s="20"/>
      <c r="O419" s="47"/>
      <c r="P419" s="47"/>
      <c r="Q419" s="47"/>
      <c r="R419" s="34"/>
      <c r="S419" s="34"/>
      <c r="T419" s="34"/>
      <c r="U419" s="47"/>
    </row>
    <row r="420" spans="1:21" x14ac:dyDescent="0.3">
      <c r="A420" s="33"/>
      <c r="B420" s="3" t="s">
        <v>367</v>
      </c>
      <c r="C420" s="40">
        <v>119</v>
      </c>
      <c r="D420" s="23">
        <v>9956</v>
      </c>
      <c r="E420" s="41">
        <v>1195.3</v>
      </c>
      <c r="H420" s="47"/>
      <c r="I420" s="20"/>
      <c r="J420" s="20"/>
      <c r="K420" s="20"/>
      <c r="L420" s="20"/>
      <c r="M420" s="20"/>
      <c r="N420" s="20"/>
      <c r="O420" s="47"/>
      <c r="P420" s="47"/>
      <c r="Q420" s="47"/>
      <c r="R420" s="34"/>
      <c r="S420" s="34"/>
      <c r="T420" s="34"/>
      <c r="U420" s="47"/>
    </row>
    <row r="421" spans="1:21" x14ac:dyDescent="0.3">
      <c r="A421" s="33"/>
      <c r="B421" s="3" t="s">
        <v>368</v>
      </c>
      <c r="C421" s="40">
        <v>36</v>
      </c>
      <c r="D421" s="23">
        <v>5012</v>
      </c>
      <c r="E421" s="41">
        <v>718.3</v>
      </c>
      <c r="H421" s="47"/>
      <c r="I421" s="20"/>
      <c r="J421" s="20"/>
      <c r="K421" s="20"/>
      <c r="L421" s="20"/>
      <c r="M421" s="20"/>
      <c r="N421" s="20"/>
      <c r="O421" s="47"/>
      <c r="P421" s="47"/>
      <c r="Q421" s="47"/>
      <c r="R421" s="34"/>
      <c r="S421" s="34"/>
      <c r="T421" s="34"/>
      <c r="U421" s="47"/>
    </row>
    <row r="422" spans="1:21" x14ac:dyDescent="0.3">
      <c r="A422" s="33"/>
      <c r="B422" s="3" t="s">
        <v>369</v>
      </c>
      <c r="C422" s="40">
        <v>34</v>
      </c>
      <c r="D422" s="23">
        <v>3052</v>
      </c>
      <c r="E422" s="41">
        <v>1114</v>
      </c>
      <c r="H422" s="47"/>
      <c r="I422" s="20"/>
      <c r="J422" s="20"/>
      <c r="K422" s="20"/>
      <c r="L422" s="20"/>
      <c r="M422" s="20"/>
      <c r="N422" s="20"/>
      <c r="O422" s="47"/>
      <c r="P422" s="47"/>
      <c r="Q422" s="47"/>
      <c r="R422" s="34"/>
      <c r="S422" s="34"/>
      <c r="T422" s="34"/>
      <c r="U422" s="47"/>
    </row>
    <row r="423" spans="1:21" x14ac:dyDescent="0.3">
      <c r="A423" s="33"/>
      <c r="B423" s="3" t="s">
        <v>370</v>
      </c>
      <c r="C423" s="40">
        <v>89</v>
      </c>
      <c r="D423" s="23">
        <v>7696</v>
      </c>
      <c r="E423" s="41">
        <v>1156.4000000000001</v>
      </c>
      <c r="H423" s="47"/>
      <c r="I423" s="20"/>
      <c r="J423" s="20"/>
      <c r="K423" s="20"/>
      <c r="L423" s="20"/>
      <c r="M423" s="20"/>
      <c r="N423" s="20"/>
      <c r="O423" s="47"/>
      <c r="P423" s="47"/>
      <c r="Q423" s="47"/>
      <c r="R423" s="34"/>
      <c r="S423" s="34"/>
      <c r="T423" s="34"/>
      <c r="U423" s="47"/>
    </row>
    <row r="424" spans="1:21" x14ac:dyDescent="0.3">
      <c r="A424" s="33"/>
      <c r="B424" s="3" t="s">
        <v>371</v>
      </c>
      <c r="C424" s="40">
        <v>27</v>
      </c>
      <c r="D424" s="23">
        <v>3697</v>
      </c>
      <c r="E424" s="41">
        <v>730.3</v>
      </c>
      <c r="H424" s="47"/>
      <c r="I424" s="20"/>
      <c r="J424" s="20"/>
      <c r="K424" s="20"/>
      <c r="L424" s="20"/>
      <c r="M424" s="20"/>
      <c r="N424" s="20"/>
      <c r="O424" s="47"/>
      <c r="P424" s="47"/>
      <c r="Q424" s="47"/>
      <c r="R424" s="34"/>
      <c r="S424" s="34"/>
      <c r="T424" s="34"/>
      <c r="U424" s="47"/>
    </row>
    <row r="425" spans="1:21" x14ac:dyDescent="0.3">
      <c r="A425" s="33"/>
      <c r="B425" s="3" t="s">
        <v>372</v>
      </c>
      <c r="C425" s="40">
        <v>35</v>
      </c>
      <c r="D425" s="23">
        <v>3936</v>
      </c>
      <c r="E425" s="41">
        <v>889.2</v>
      </c>
      <c r="H425" s="47"/>
      <c r="I425" s="20"/>
      <c r="J425" s="20"/>
      <c r="K425" s="20"/>
      <c r="L425" s="20"/>
      <c r="M425" s="20"/>
      <c r="N425" s="20"/>
      <c r="O425" s="47"/>
      <c r="P425" s="47"/>
      <c r="Q425" s="47"/>
      <c r="R425" s="34"/>
      <c r="S425" s="34"/>
      <c r="T425" s="34"/>
      <c r="U425" s="47"/>
    </row>
    <row r="426" spans="1:21" x14ac:dyDescent="0.3">
      <c r="A426" s="33"/>
      <c r="B426" s="3" t="s">
        <v>373</v>
      </c>
      <c r="C426" s="40">
        <v>20</v>
      </c>
      <c r="D426" s="23">
        <v>2821</v>
      </c>
      <c r="E426" s="41">
        <v>709</v>
      </c>
      <c r="H426" s="47"/>
      <c r="I426" s="20"/>
      <c r="J426" s="20"/>
      <c r="K426" s="20"/>
      <c r="L426" s="20"/>
      <c r="M426" s="20"/>
      <c r="N426" s="20"/>
      <c r="O426" s="47"/>
      <c r="P426" s="47"/>
      <c r="Q426" s="47"/>
      <c r="R426" s="34"/>
      <c r="S426" s="34"/>
      <c r="T426" s="34"/>
      <c r="U426" s="47"/>
    </row>
    <row r="427" spans="1:21" x14ac:dyDescent="0.3">
      <c r="A427" s="33"/>
      <c r="B427" s="3" t="s">
        <v>206</v>
      </c>
      <c r="C427" s="40">
        <v>80</v>
      </c>
      <c r="D427" s="23">
        <v>11821</v>
      </c>
      <c r="E427" s="41">
        <v>676.8</v>
      </c>
      <c r="H427" s="47"/>
      <c r="I427" s="20"/>
      <c r="J427" s="20"/>
      <c r="K427" s="20"/>
      <c r="L427" s="20"/>
      <c r="M427" s="20"/>
      <c r="N427" s="20"/>
      <c r="O427" s="47"/>
      <c r="P427" s="47"/>
      <c r="Q427" s="47"/>
      <c r="R427" s="34"/>
      <c r="S427" s="34"/>
      <c r="T427" s="34"/>
      <c r="U427" s="47"/>
    </row>
    <row r="428" spans="1:21" x14ac:dyDescent="0.3">
      <c r="A428" s="33"/>
      <c r="B428" s="3" t="s">
        <v>374</v>
      </c>
      <c r="C428" s="40">
        <v>41</v>
      </c>
      <c r="D428" s="23">
        <v>2577</v>
      </c>
      <c r="E428" s="41">
        <v>1591</v>
      </c>
      <c r="H428" s="47"/>
      <c r="I428" s="20"/>
      <c r="J428" s="20"/>
      <c r="K428" s="20"/>
      <c r="L428" s="20"/>
      <c r="M428" s="20"/>
      <c r="N428" s="20"/>
      <c r="O428" s="47"/>
      <c r="P428" s="47"/>
      <c r="Q428" s="47"/>
      <c r="R428" s="34"/>
      <c r="S428" s="34"/>
      <c r="T428" s="34"/>
      <c r="U428" s="47"/>
    </row>
    <row r="429" spans="1:21" x14ac:dyDescent="0.3">
      <c r="A429" s="33"/>
      <c r="B429" s="3" t="s">
        <v>546</v>
      </c>
      <c r="C429" s="40">
        <v>195</v>
      </c>
      <c r="D429" s="23">
        <v>25566</v>
      </c>
      <c r="E429" s="41">
        <v>762.7</v>
      </c>
      <c r="H429" s="47"/>
      <c r="I429" s="20"/>
      <c r="J429" s="20"/>
      <c r="K429" s="20"/>
      <c r="L429" s="20"/>
      <c r="M429" s="20"/>
      <c r="N429" s="20"/>
      <c r="O429" s="47"/>
      <c r="P429" s="47"/>
      <c r="Q429" s="47"/>
      <c r="R429" s="34"/>
      <c r="S429" s="34"/>
      <c r="T429" s="34"/>
      <c r="U429" s="47"/>
    </row>
    <row r="430" spans="1:21" x14ac:dyDescent="0.3">
      <c r="A430" s="42" t="s">
        <v>538</v>
      </c>
      <c r="B430" s="43"/>
      <c r="C430" s="44">
        <v>928</v>
      </c>
      <c r="D430" s="45">
        <v>102837</v>
      </c>
      <c r="E430" s="46">
        <f>C430/D430*100000</f>
        <v>902.39894201503341</v>
      </c>
      <c r="H430" s="47"/>
      <c r="I430" s="20"/>
      <c r="J430" s="20"/>
      <c r="K430" s="20"/>
      <c r="L430" s="20"/>
      <c r="M430" s="20"/>
      <c r="N430" s="20"/>
      <c r="O430" s="47"/>
      <c r="P430" s="47"/>
      <c r="Q430" s="47"/>
      <c r="R430" s="34"/>
      <c r="S430" s="34"/>
      <c r="T430" s="34"/>
      <c r="U430" s="47"/>
    </row>
    <row r="431" spans="1:21" x14ac:dyDescent="0.3">
      <c r="A431" s="22" t="s">
        <v>87</v>
      </c>
      <c r="B431" s="2" t="s">
        <v>375</v>
      </c>
      <c r="C431" s="38">
        <v>55</v>
      </c>
      <c r="D431" s="39">
        <v>2651</v>
      </c>
      <c r="E431" s="37">
        <v>2074.6999999999998</v>
      </c>
      <c r="H431" s="47"/>
      <c r="I431" s="20"/>
      <c r="J431" s="20"/>
      <c r="K431" s="20"/>
      <c r="L431" s="20"/>
      <c r="M431" s="20"/>
      <c r="N431" s="20"/>
      <c r="O431" s="47"/>
      <c r="P431" s="47"/>
      <c r="Q431" s="47"/>
      <c r="R431" s="34"/>
      <c r="S431" s="34"/>
      <c r="T431" s="34"/>
      <c r="U431" s="47"/>
    </row>
    <row r="432" spans="1:21" x14ac:dyDescent="0.3">
      <c r="A432" s="33"/>
      <c r="B432" s="3" t="s">
        <v>546</v>
      </c>
      <c r="C432" s="40">
        <v>146</v>
      </c>
      <c r="D432" s="23">
        <v>13297</v>
      </c>
      <c r="E432" s="41">
        <v>1098</v>
      </c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34"/>
      <c r="S432" s="34"/>
      <c r="T432" s="34"/>
      <c r="U432" s="47"/>
    </row>
    <row r="433" spans="1:21" x14ac:dyDescent="0.3">
      <c r="A433" s="42" t="s">
        <v>539</v>
      </c>
      <c r="B433" s="43"/>
      <c r="C433" s="44">
        <v>201</v>
      </c>
      <c r="D433" s="45">
        <v>15948</v>
      </c>
      <c r="E433" s="46">
        <f>C433/D433*100000</f>
        <v>1260.3461249059444</v>
      </c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34"/>
      <c r="S433" s="34"/>
      <c r="T433" s="34"/>
      <c r="U433" s="47"/>
    </row>
    <row r="434" spans="1:21" x14ac:dyDescent="0.3">
      <c r="A434" s="22" t="s">
        <v>88</v>
      </c>
      <c r="B434" s="2" t="s">
        <v>376</v>
      </c>
      <c r="C434" s="38">
        <v>13</v>
      </c>
      <c r="D434" s="39">
        <v>3469</v>
      </c>
      <c r="E434" s="37">
        <v>374.7</v>
      </c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34"/>
      <c r="S434" s="34"/>
      <c r="T434" s="34"/>
      <c r="U434" s="47"/>
    </row>
    <row r="435" spans="1:21" x14ac:dyDescent="0.3">
      <c r="A435" s="33"/>
      <c r="B435" s="3" t="s">
        <v>377</v>
      </c>
      <c r="C435" s="40">
        <v>12</v>
      </c>
      <c r="D435" s="23">
        <v>2632</v>
      </c>
      <c r="E435" s="41">
        <v>455.9</v>
      </c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34"/>
      <c r="S435" s="34"/>
      <c r="T435" s="34"/>
      <c r="U435" s="47"/>
    </row>
    <row r="436" spans="1:21" x14ac:dyDescent="0.3">
      <c r="A436" s="33"/>
      <c r="B436" s="3" t="s">
        <v>378</v>
      </c>
      <c r="C436" s="40">
        <v>15</v>
      </c>
      <c r="D436" s="23">
        <v>3767</v>
      </c>
      <c r="E436" s="41">
        <v>398.2</v>
      </c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34"/>
      <c r="S436" s="34"/>
      <c r="T436" s="34"/>
      <c r="U436" s="47"/>
    </row>
    <row r="437" spans="1:21" x14ac:dyDescent="0.3">
      <c r="A437" s="33"/>
      <c r="B437" s="3" t="s">
        <v>379</v>
      </c>
      <c r="C437" s="40">
        <v>20</v>
      </c>
      <c r="D437" s="23">
        <v>4027</v>
      </c>
      <c r="E437" s="41">
        <v>496.6</v>
      </c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34"/>
      <c r="S437" s="34"/>
      <c r="T437" s="34"/>
      <c r="U437" s="47"/>
    </row>
    <row r="438" spans="1:21" x14ac:dyDescent="0.3">
      <c r="A438" s="33"/>
      <c r="B438" s="3" t="s">
        <v>380</v>
      </c>
      <c r="C438" s="40">
        <v>174</v>
      </c>
      <c r="D438" s="23">
        <v>19891</v>
      </c>
      <c r="E438" s="41">
        <v>874.8</v>
      </c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34"/>
      <c r="S438" s="34"/>
      <c r="T438" s="34"/>
      <c r="U438" s="47"/>
    </row>
    <row r="439" spans="1:21" x14ac:dyDescent="0.3">
      <c r="A439" s="33"/>
      <c r="B439" s="3" t="s">
        <v>381</v>
      </c>
      <c r="C439" s="40">
        <v>128</v>
      </c>
      <c r="D439" s="23">
        <v>14320</v>
      </c>
      <c r="E439" s="41">
        <v>893.9</v>
      </c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34"/>
      <c r="S439" s="34"/>
      <c r="T439" s="34"/>
      <c r="U439" s="47"/>
    </row>
    <row r="440" spans="1:21" x14ac:dyDescent="0.3">
      <c r="A440" s="33"/>
      <c r="B440" s="3" t="s">
        <v>382</v>
      </c>
      <c r="C440" s="40">
        <v>21</v>
      </c>
      <c r="D440" s="23">
        <v>3597</v>
      </c>
      <c r="E440" s="41">
        <v>583.79999999999995</v>
      </c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34"/>
      <c r="S440" s="34"/>
      <c r="T440" s="34"/>
      <c r="U440" s="47"/>
    </row>
    <row r="441" spans="1:21" x14ac:dyDescent="0.3">
      <c r="A441" s="33"/>
      <c r="B441" s="3" t="s">
        <v>383</v>
      </c>
      <c r="C441" s="40">
        <v>23</v>
      </c>
      <c r="D441" s="23">
        <v>4296</v>
      </c>
      <c r="E441" s="41">
        <v>535.4</v>
      </c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34"/>
      <c r="S441" s="34"/>
      <c r="T441" s="34"/>
      <c r="U441" s="47"/>
    </row>
    <row r="442" spans="1:21" x14ac:dyDescent="0.3">
      <c r="A442" s="33"/>
      <c r="B442" s="3" t="s">
        <v>384</v>
      </c>
      <c r="C442" s="40">
        <v>57</v>
      </c>
      <c r="D442" s="23">
        <v>6830</v>
      </c>
      <c r="E442" s="41">
        <v>834.6</v>
      </c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34"/>
      <c r="S442" s="34"/>
      <c r="T442" s="34"/>
      <c r="U442" s="47"/>
    </row>
    <row r="443" spans="1:21" x14ac:dyDescent="0.3">
      <c r="A443" s="33"/>
      <c r="B443" s="3" t="s">
        <v>385</v>
      </c>
      <c r="C443" s="40">
        <v>36</v>
      </c>
      <c r="D443" s="23">
        <v>4015</v>
      </c>
      <c r="E443" s="41">
        <v>896.6</v>
      </c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34"/>
      <c r="S443" s="34"/>
      <c r="T443" s="34"/>
      <c r="U443" s="47"/>
    </row>
    <row r="444" spans="1:21" x14ac:dyDescent="0.3">
      <c r="A444" s="33"/>
      <c r="B444" s="3" t="s">
        <v>386</v>
      </c>
      <c r="C444" s="40">
        <v>12</v>
      </c>
      <c r="D444" s="23">
        <v>3973</v>
      </c>
      <c r="E444" s="41">
        <v>302</v>
      </c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34"/>
      <c r="S444" s="34"/>
      <c r="T444" s="34"/>
      <c r="U444" s="47"/>
    </row>
    <row r="445" spans="1:21" x14ac:dyDescent="0.3">
      <c r="A445" s="33"/>
      <c r="B445" s="3" t="s">
        <v>387</v>
      </c>
      <c r="C445" s="40">
        <v>69</v>
      </c>
      <c r="D445" s="23">
        <v>11424</v>
      </c>
      <c r="E445" s="41">
        <v>604</v>
      </c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34"/>
      <c r="S445" s="34"/>
      <c r="T445" s="34"/>
      <c r="U445" s="47"/>
    </row>
    <row r="446" spans="1:21" x14ac:dyDescent="0.3">
      <c r="A446" s="33"/>
      <c r="B446" s="3" t="s">
        <v>388</v>
      </c>
      <c r="C446" s="40">
        <v>61</v>
      </c>
      <c r="D446" s="23">
        <v>5140</v>
      </c>
      <c r="E446" s="41">
        <v>1186.8</v>
      </c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34"/>
      <c r="S446" s="34"/>
      <c r="T446" s="34"/>
      <c r="U446" s="47"/>
    </row>
    <row r="447" spans="1:21" x14ac:dyDescent="0.3">
      <c r="A447" s="33"/>
      <c r="B447" s="3" t="s">
        <v>389</v>
      </c>
      <c r="C447" s="40">
        <v>29</v>
      </c>
      <c r="D447" s="23">
        <v>4739</v>
      </c>
      <c r="E447" s="41">
        <v>611.9</v>
      </c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34"/>
      <c r="S447" s="34"/>
      <c r="T447" s="34"/>
      <c r="U447" s="47"/>
    </row>
    <row r="448" spans="1:21" x14ac:dyDescent="0.3">
      <c r="A448" s="33"/>
      <c r="B448" s="3" t="s">
        <v>390</v>
      </c>
      <c r="C448" s="40">
        <v>326</v>
      </c>
      <c r="D448" s="23">
        <v>31531</v>
      </c>
      <c r="E448" s="41">
        <v>1033.9000000000001</v>
      </c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34"/>
      <c r="S448" s="34"/>
      <c r="T448" s="34"/>
      <c r="U448" s="47"/>
    </row>
    <row r="449" spans="1:21" x14ac:dyDescent="0.3">
      <c r="A449" s="33"/>
      <c r="B449" s="3" t="s">
        <v>391</v>
      </c>
      <c r="C449" s="40">
        <v>90</v>
      </c>
      <c r="D449" s="23">
        <v>4775</v>
      </c>
      <c r="E449" s="41">
        <v>1884.8</v>
      </c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34"/>
      <c r="S449" s="34"/>
      <c r="T449" s="34"/>
      <c r="U449" s="47"/>
    </row>
    <row r="450" spans="1:21" x14ac:dyDescent="0.3">
      <c r="A450" s="33"/>
      <c r="B450" s="3" t="s">
        <v>546</v>
      </c>
      <c r="C450" s="40">
        <v>32</v>
      </c>
      <c r="D450" s="23">
        <v>4645</v>
      </c>
      <c r="E450" s="41">
        <v>688.9</v>
      </c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34"/>
      <c r="S450" s="34"/>
      <c r="T450" s="34"/>
      <c r="U450" s="47"/>
    </row>
    <row r="451" spans="1:21" x14ac:dyDescent="0.3">
      <c r="A451" s="42" t="s">
        <v>540</v>
      </c>
      <c r="B451" s="43"/>
      <c r="C451" s="44">
        <v>1118</v>
      </c>
      <c r="D451" s="45">
        <v>133071</v>
      </c>
      <c r="E451" s="46">
        <f>C451/D451*100000</f>
        <v>840.15300102952563</v>
      </c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34"/>
      <c r="S451" s="34"/>
      <c r="T451" s="34"/>
      <c r="U451" s="47"/>
    </row>
    <row r="452" spans="1:21" x14ac:dyDescent="0.3">
      <c r="A452" s="22" t="s">
        <v>89</v>
      </c>
      <c r="B452" s="2" t="s">
        <v>392</v>
      </c>
      <c r="C452" s="38">
        <v>428</v>
      </c>
      <c r="D452" s="39">
        <v>37847</v>
      </c>
      <c r="E452" s="37">
        <v>1130.9000000000001</v>
      </c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34"/>
      <c r="S452" s="34"/>
      <c r="T452" s="34"/>
      <c r="U452" s="47"/>
    </row>
    <row r="453" spans="1:21" x14ac:dyDescent="0.3">
      <c r="A453" s="33"/>
      <c r="B453" s="3" t="s">
        <v>393</v>
      </c>
      <c r="C453" s="40">
        <v>33</v>
      </c>
      <c r="D453" s="23">
        <v>6064</v>
      </c>
      <c r="E453" s="41">
        <v>544.20000000000005</v>
      </c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34"/>
      <c r="S453" s="34"/>
      <c r="T453" s="34"/>
      <c r="U453" s="47"/>
    </row>
    <row r="454" spans="1:21" x14ac:dyDescent="0.3">
      <c r="A454" s="33"/>
      <c r="B454" s="3" t="s">
        <v>394</v>
      </c>
      <c r="C454" s="40">
        <v>44</v>
      </c>
      <c r="D454" s="23">
        <v>7093</v>
      </c>
      <c r="E454" s="41">
        <v>620.29999999999995</v>
      </c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34"/>
      <c r="S454" s="34"/>
      <c r="T454" s="34"/>
      <c r="U454" s="47"/>
    </row>
    <row r="455" spans="1:21" x14ac:dyDescent="0.3">
      <c r="A455" s="33"/>
      <c r="B455" s="3" t="s">
        <v>395</v>
      </c>
      <c r="C455" s="40">
        <v>39</v>
      </c>
      <c r="D455" s="23">
        <v>8221</v>
      </c>
      <c r="E455" s="41">
        <v>474.4</v>
      </c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34"/>
      <c r="S455" s="34"/>
      <c r="T455" s="34"/>
      <c r="U455" s="47"/>
    </row>
    <row r="456" spans="1:21" x14ac:dyDescent="0.3">
      <c r="A456" s="33"/>
      <c r="B456" s="3" t="s">
        <v>396</v>
      </c>
      <c r="C456" s="40">
        <v>12</v>
      </c>
      <c r="D456" s="23">
        <v>3507</v>
      </c>
      <c r="E456" s="41">
        <v>342.2</v>
      </c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34"/>
      <c r="S456" s="34"/>
      <c r="T456" s="34"/>
      <c r="U456" s="47"/>
    </row>
    <row r="457" spans="1:21" x14ac:dyDescent="0.3">
      <c r="A457" s="33"/>
      <c r="B457" s="3" t="s">
        <v>397</v>
      </c>
      <c r="C457" s="40">
        <v>55</v>
      </c>
      <c r="D457" s="23">
        <v>5963</v>
      </c>
      <c r="E457" s="41">
        <v>922.4</v>
      </c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34"/>
      <c r="S457" s="34"/>
      <c r="T457" s="34"/>
      <c r="U457" s="47"/>
    </row>
    <row r="458" spans="1:21" x14ac:dyDescent="0.3">
      <c r="A458" s="33"/>
      <c r="B458" s="3" t="s">
        <v>398</v>
      </c>
      <c r="C458" s="40">
        <v>26</v>
      </c>
      <c r="D458" s="23">
        <v>7330</v>
      </c>
      <c r="E458" s="41">
        <v>354.7</v>
      </c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34"/>
      <c r="S458" s="34"/>
      <c r="T458" s="34"/>
      <c r="U458" s="47"/>
    </row>
    <row r="459" spans="1:21" x14ac:dyDescent="0.3">
      <c r="A459" s="33"/>
      <c r="B459" s="3" t="s">
        <v>399</v>
      </c>
      <c r="C459" s="40">
        <v>79</v>
      </c>
      <c r="D459" s="23">
        <v>9141</v>
      </c>
      <c r="E459" s="41">
        <v>864.2</v>
      </c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34"/>
      <c r="S459" s="34"/>
      <c r="T459" s="34"/>
      <c r="U459" s="47"/>
    </row>
    <row r="460" spans="1:21" x14ac:dyDescent="0.3">
      <c r="A460" s="33"/>
      <c r="B460" s="3" t="s">
        <v>400</v>
      </c>
      <c r="C460" s="40">
        <v>37</v>
      </c>
      <c r="D460" s="23">
        <v>10236</v>
      </c>
      <c r="E460" s="41">
        <v>361.5</v>
      </c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34"/>
      <c r="S460" s="34"/>
      <c r="T460" s="34"/>
      <c r="U460" s="47"/>
    </row>
    <row r="461" spans="1:21" x14ac:dyDescent="0.3">
      <c r="A461" s="33"/>
      <c r="B461" s="3" t="s">
        <v>401</v>
      </c>
      <c r="C461" s="40">
        <v>378</v>
      </c>
      <c r="D461" s="23">
        <v>35798</v>
      </c>
      <c r="E461" s="41">
        <v>1055.9000000000001</v>
      </c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34"/>
      <c r="S461" s="34"/>
      <c r="T461" s="34"/>
      <c r="U461" s="47"/>
    </row>
    <row r="462" spans="1:21" x14ac:dyDescent="0.3">
      <c r="A462" s="33"/>
      <c r="B462" s="3" t="s">
        <v>402</v>
      </c>
      <c r="C462" s="40">
        <v>34</v>
      </c>
      <c r="D462" s="23">
        <v>8383</v>
      </c>
      <c r="E462" s="41">
        <v>405.6</v>
      </c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34"/>
      <c r="S462" s="34"/>
      <c r="T462" s="34"/>
      <c r="U462" s="47"/>
    </row>
    <row r="463" spans="1:21" x14ac:dyDescent="0.3">
      <c r="A463" s="33"/>
      <c r="B463" s="3" t="s">
        <v>403</v>
      </c>
      <c r="C463" s="40">
        <v>6</v>
      </c>
      <c r="D463" s="23">
        <v>3435</v>
      </c>
      <c r="E463" s="41">
        <v>174.7</v>
      </c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34"/>
      <c r="S463" s="34"/>
      <c r="T463" s="34"/>
      <c r="U463" s="47"/>
    </row>
    <row r="464" spans="1:21" x14ac:dyDescent="0.3">
      <c r="A464" s="33"/>
      <c r="B464" s="3" t="s">
        <v>404</v>
      </c>
      <c r="C464" s="40">
        <v>33</v>
      </c>
      <c r="D464" s="23">
        <v>8010</v>
      </c>
      <c r="E464" s="41">
        <v>412</v>
      </c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34"/>
      <c r="S464" s="34"/>
      <c r="T464" s="34"/>
      <c r="U464" s="47"/>
    </row>
    <row r="465" spans="1:21" x14ac:dyDescent="0.3">
      <c r="A465" s="33"/>
      <c r="B465" s="3" t="s">
        <v>405</v>
      </c>
      <c r="C465" s="40">
        <v>77</v>
      </c>
      <c r="D465" s="23">
        <v>7390</v>
      </c>
      <c r="E465" s="41">
        <v>1041.9000000000001</v>
      </c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34"/>
      <c r="S465" s="34"/>
      <c r="T465" s="34"/>
      <c r="U465" s="47"/>
    </row>
    <row r="466" spans="1:21" x14ac:dyDescent="0.3">
      <c r="A466" s="33"/>
      <c r="B466" s="3" t="s">
        <v>406</v>
      </c>
      <c r="C466" s="40">
        <v>205</v>
      </c>
      <c r="D466" s="23">
        <v>24304</v>
      </c>
      <c r="E466" s="41">
        <v>843.5</v>
      </c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34"/>
      <c r="S466" s="34"/>
      <c r="T466" s="34"/>
      <c r="U466" s="47"/>
    </row>
    <row r="467" spans="1:21" x14ac:dyDescent="0.3">
      <c r="A467" s="33"/>
      <c r="B467" s="3" t="s">
        <v>407</v>
      </c>
      <c r="C467" s="40">
        <v>369</v>
      </c>
      <c r="D467" s="23">
        <v>40130</v>
      </c>
      <c r="E467" s="41">
        <v>919.5</v>
      </c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34"/>
      <c r="S467" s="34"/>
      <c r="T467" s="34"/>
      <c r="U467" s="47"/>
    </row>
    <row r="468" spans="1:21" x14ac:dyDescent="0.3">
      <c r="A468" s="33"/>
      <c r="B468" s="3" t="s">
        <v>408</v>
      </c>
      <c r="C468" s="40">
        <v>191</v>
      </c>
      <c r="D468" s="23">
        <v>16293</v>
      </c>
      <c r="E468" s="41">
        <v>1172.3</v>
      </c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34"/>
      <c r="S468" s="34"/>
      <c r="T468" s="34"/>
      <c r="U468" s="47"/>
    </row>
    <row r="469" spans="1:21" x14ac:dyDescent="0.3">
      <c r="A469" s="33"/>
      <c r="B469" s="3" t="s">
        <v>409</v>
      </c>
      <c r="C469" s="40">
        <v>44</v>
      </c>
      <c r="D469" s="23">
        <v>8602</v>
      </c>
      <c r="E469" s="41">
        <v>511.5</v>
      </c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34"/>
      <c r="S469" s="34"/>
      <c r="T469" s="34"/>
      <c r="U469" s="47"/>
    </row>
    <row r="470" spans="1:21" x14ac:dyDescent="0.3">
      <c r="A470" s="33"/>
      <c r="B470" s="3" t="s">
        <v>410</v>
      </c>
      <c r="C470" s="40">
        <v>14</v>
      </c>
      <c r="D470" s="23">
        <v>3876</v>
      </c>
      <c r="E470" s="41">
        <v>361.2</v>
      </c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34"/>
      <c r="S470" s="34"/>
      <c r="T470" s="34"/>
      <c r="U470" s="47"/>
    </row>
    <row r="471" spans="1:21" x14ac:dyDescent="0.3">
      <c r="A471" s="33"/>
      <c r="B471" s="3" t="s">
        <v>411</v>
      </c>
      <c r="C471" s="40">
        <v>169</v>
      </c>
      <c r="D471" s="23">
        <v>13728</v>
      </c>
      <c r="E471" s="41">
        <v>1231.0999999999999</v>
      </c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34"/>
      <c r="S471" s="34"/>
      <c r="T471" s="34"/>
      <c r="U471" s="47"/>
    </row>
    <row r="472" spans="1:21" x14ac:dyDescent="0.3">
      <c r="A472" s="33"/>
      <c r="B472" s="3" t="s">
        <v>412</v>
      </c>
      <c r="C472" s="40">
        <v>92</v>
      </c>
      <c r="D472" s="23">
        <v>8154</v>
      </c>
      <c r="E472" s="41">
        <v>1128.3</v>
      </c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34"/>
      <c r="S472" s="34"/>
      <c r="T472" s="34"/>
      <c r="U472" s="47"/>
    </row>
    <row r="473" spans="1:21" x14ac:dyDescent="0.3">
      <c r="A473" s="33"/>
      <c r="B473" s="3" t="s">
        <v>413</v>
      </c>
      <c r="C473" s="40">
        <v>31</v>
      </c>
      <c r="D473" s="23">
        <v>4713</v>
      </c>
      <c r="E473" s="41">
        <v>657.8</v>
      </c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34"/>
      <c r="S473" s="34"/>
      <c r="T473" s="34"/>
      <c r="U473" s="47"/>
    </row>
    <row r="474" spans="1:21" x14ac:dyDescent="0.3">
      <c r="A474" s="33"/>
      <c r="B474" s="3" t="s">
        <v>414</v>
      </c>
      <c r="C474" s="40">
        <v>82</v>
      </c>
      <c r="D474" s="23">
        <v>10669</v>
      </c>
      <c r="E474" s="41">
        <v>768.6</v>
      </c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34"/>
      <c r="S474" s="34"/>
      <c r="T474" s="34"/>
      <c r="U474" s="47"/>
    </row>
    <row r="475" spans="1:21" x14ac:dyDescent="0.3">
      <c r="A475" s="33"/>
      <c r="B475" s="3" t="s">
        <v>415</v>
      </c>
      <c r="C475" s="40">
        <v>28</v>
      </c>
      <c r="D475" s="23">
        <v>7624</v>
      </c>
      <c r="E475" s="41">
        <v>367.3</v>
      </c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34"/>
      <c r="S475" s="34"/>
      <c r="T475" s="34"/>
      <c r="U475" s="47"/>
    </row>
    <row r="476" spans="1:21" x14ac:dyDescent="0.3">
      <c r="A476" s="33"/>
      <c r="B476" s="3" t="s">
        <v>416</v>
      </c>
      <c r="C476" s="40">
        <v>17</v>
      </c>
      <c r="D476" s="23">
        <v>2544</v>
      </c>
      <c r="E476" s="41">
        <v>668.2</v>
      </c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34"/>
      <c r="S476" s="34"/>
      <c r="T476" s="34"/>
      <c r="U476" s="47"/>
    </row>
    <row r="477" spans="1:21" x14ac:dyDescent="0.3">
      <c r="A477" s="33"/>
      <c r="B477" s="3" t="s">
        <v>417</v>
      </c>
      <c r="C477" s="40">
        <v>634</v>
      </c>
      <c r="D477" s="23">
        <v>71044</v>
      </c>
      <c r="E477" s="41">
        <v>892.4</v>
      </c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34"/>
      <c r="S477" s="34"/>
      <c r="T477" s="34"/>
      <c r="U477" s="47"/>
    </row>
    <row r="478" spans="1:21" x14ac:dyDescent="0.3">
      <c r="A478" s="33"/>
      <c r="B478" s="3" t="s">
        <v>418</v>
      </c>
      <c r="C478" s="40">
        <v>42</v>
      </c>
      <c r="D478" s="23">
        <v>9168</v>
      </c>
      <c r="E478" s="41">
        <v>458.1</v>
      </c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34"/>
      <c r="S478" s="34"/>
      <c r="T478" s="34"/>
      <c r="U478" s="47"/>
    </row>
    <row r="479" spans="1:21" x14ac:dyDescent="0.3">
      <c r="A479" s="33"/>
      <c r="B479" s="3" t="s">
        <v>546</v>
      </c>
      <c r="C479" s="40">
        <v>170</v>
      </c>
      <c r="D479" s="23">
        <v>13494</v>
      </c>
      <c r="E479" s="41">
        <v>1259.8</v>
      </c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34"/>
      <c r="S479" s="34"/>
      <c r="T479" s="34"/>
      <c r="U479" s="47"/>
    </row>
    <row r="480" spans="1:21" x14ac:dyDescent="0.3">
      <c r="A480" s="42" t="s">
        <v>541</v>
      </c>
      <c r="B480" s="43"/>
      <c r="C480" s="44">
        <v>3369</v>
      </c>
      <c r="D480" s="45">
        <v>392761</v>
      </c>
      <c r="E480" s="46">
        <f>C480/D480*100000</f>
        <v>857.77355694684547</v>
      </c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34"/>
      <c r="S480" s="34"/>
      <c r="T480" s="34"/>
      <c r="U480" s="47"/>
    </row>
    <row r="481" spans="1:21" x14ac:dyDescent="0.3">
      <c r="A481" s="22" t="s">
        <v>90</v>
      </c>
      <c r="B481" s="2" t="s">
        <v>419</v>
      </c>
      <c r="C481" s="38">
        <v>66</v>
      </c>
      <c r="D481" s="39">
        <v>4535</v>
      </c>
      <c r="E481" s="37">
        <v>1455.3</v>
      </c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34"/>
      <c r="S481" s="34"/>
      <c r="T481" s="34"/>
      <c r="U481" s="47"/>
    </row>
    <row r="482" spans="1:21" x14ac:dyDescent="0.3">
      <c r="A482" s="33"/>
      <c r="B482" s="3" t="s">
        <v>420</v>
      </c>
      <c r="C482" s="40">
        <v>13</v>
      </c>
      <c r="D482" s="23">
        <v>2757</v>
      </c>
      <c r="E482" s="41">
        <v>471.5</v>
      </c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34"/>
      <c r="S482" s="34"/>
      <c r="T482" s="34"/>
      <c r="U482" s="47"/>
    </row>
    <row r="483" spans="1:21" x14ac:dyDescent="0.3">
      <c r="A483" s="33"/>
      <c r="B483" s="3" t="s">
        <v>379</v>
      </c>
      <c r="C483" s="40">
        <v>177</v>
      </c>
      <c r="D483" s="23">
        <v>4009</v>
      </c>
      <c r="E483" s="41">
        <v>4415.1000000000004</v>
      </c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34"/>
      <c r="S483" s="34"/>
      <c r="T483" s="34"/>
      <c r="U483" s="47"/>
    </row>
    <row r="484" spans="1:21" x14ac:dyDescent="0.3">
      <c r="A484" s="33"/>
      <c r="B484" s="3" t="s">
        <v>421</v>
      </c>
      <c r="C484" s="40">
        <v>15</v>
      </c>
      <c r="D484" s="23">
        <v>2956</v>
      </c>
      <c r="E484" s="41">
        <v>507.4</v>
      </c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34"/>
      <c r="S484" s="34"/>
      <c r="T484" s="34"/>
      <c r="U484" s="47"/>
    </row>
    <row r="485" spans="1:21" x14ac:dyDescent="0.3">
      <c r="A485" s="33"/>
      <c r="B485" s="3" t="s">
        <v>422</v>
      </c>
      <c r="C485" s="40">
        <v>77</v>
      </c>
      <c r="D485" s="23">
        <v>5690</v>
      </c>
      <c r="E485" s="41">
        <v>1353.3</v>
      </c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34"/>
      <c r="S485" s="34"/>
      <c r="T485" s="34"/>
      <c r="U485" s="47"/>
    </row>
    <row r="486" spans="1:21" x14ac:dyDescent="0.3">
      <c r="A486" s="33"/>
      <c r="B486" s="3" t="s">
        <v>423</v>
      </c>
      <c r="C486" s="40">
        <v>122</v>
      </c>
      <c r="D486" s="23">
        <v>6076</v>
      </c>
      <c r="E486" s="41">
        <v>2007.9</v>
      </c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34"/>
      <c r="S486" s="34"/>
      <c r="T486" s="34"/>
      <c r="U486" s="47"/>
    </row>
    <row r="487" spans="1:21" x14ac:dyDescent="0.3">
      <c r="A487" s="33"/>
      <c r="B487" s="3" t="s">
        <v>546</v>
      </c>
      <c r="C487" s="40">
        <v>234</v>
      </c>
      <c r="D487" s="23">
        <v>26412</v>
      </c>
      <c r="E487" s="41">
        <v>886</v>
      </c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34"/>
      <c r="S487" s="34"/>
      <c r="T487" s="34"/>
      <c r="U487" s="47"/>
    </row>
    <row r="488" spans="1:21" x14ac:dyDescent="0.3">
      <c r="A488" s="42" t="s">
        <v>542</v>
      </c>
      <c r="B488" s="43"/>
      <c r="C488" s="44">
        <v>704</v>
      </c>
      <c r="D488" s="45">
        <v>52435</v>
      </c>
      <c r="E488" s="46">
        <f>C488/D488*100000</f>
        <v>1342.614665776676</v>
      </c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34"/>
      <c r="S488" s="34"/>
      <c r="T488" s="34"/>
      <c r="U488" s="47"/>
    </row>
    <row r="489" spans="1:21" x14ac:dyDescent="0.3">
      <c r="A489" s="22" t="s">
        <v>91</v>
      </c>
      <c r="B489" s="2"/>
      <c r="C489" s="38"/>
      <c r="D489" s="39"/>
      <c r="E489" s="3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34"/>
      <c r="S489" s="34"/>
      <c r="T489" s="34"/>
      <c r="U489" s="47"/>
    </row>
    <row r="490" spans="1:21" x14ac:dyDescent="0.3">
      <c r="A490" s="42" t="s">
        <v>543</v>
      </c>
      <c r="B490" s="43"/>
      <c r="C490" s="44">
        <v>263</v>
      </c>
      <c r="D490" s="45">
        <v>24511</v>
      </c>
      <c r="E490" s="46">
        <v>1073</v>
      </c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34"/>
      <c r="S490" s="34"/>
      <c r="T490" s="34"/>
      <c r="U490" s="47"/>
    </row>
    <row r="491" spans="1:21" x14ac:dyDescent="0.3">
      <c r="A491" s="22" t="s">
        <v>92</v>
      </c>
      <c r="B491" s="2" t="s">
        <v>424</v>
      </c>
      <c r="C491" s="38">
        <v>13</v>
      </c>
      <c r="D491" s="39">
        <v>6884</v>
      </c>
      <c r="E491" s="37">
        <v>188.8</v>
      </c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34"/>
      <c r="S491" s="34"/>
      <c r="T491" s="34"/>
      <c r="U491" s="47"/>
    </row>
    <row r="492" spans="1:21" x14ac:dyDescent="0.3">
      <c r="A492" s="33"/>
      <c r="B492" s="3" t="s">
        <v>425</v>
      </c>
      <c r="C492" s="40">
        <v>21</v>
      </c>
      <c r="D492" s="23">
        <v>4016</v>
      </c>
      <c r="E492" s="41">
        <v>522.9</v>
      </c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34"/>
      <c r="S492" s="34"/>
      <c r="T492" s="34"/>
      <c r="U492" s="47"/>
    </row>
    <row r="493" spans="1:21" x14ac:dyDescent="0.3">
      <c r="A493" s="33"/>
      <c r="B493" s="3" t="s">
        <v>426</v>
      </c>
      <c r="C493" s="40">
        <v>128</v>
      </c>
      <c r="D493" s="23">
        <v>15110</v>
      </c>
      <c r="E493" s="41">
        <v>847.1</v>
      </c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34"/>
      <c r="S493" s="34"/>
      <c r="T493" s="34"/>
      <c r="U493" s="47"/>
    </row>
    <row r="494" spans="1:21" x14ac:dyDescent="0.3">
      <c r="A494" s="33"/>
      <c r="B494" s="3" t="s">
        <v>427</v>
      </c>
      <c r="C494" s="40">
        <v>125</v>
      </c>
      <c r="D494" s="23">
        <v>18624</v>
      </c>
      <c r="E494" s="41">
        <v>671.2</v>
      </c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34"/>
      <c r="S494" s="34"/>
      <c r="T494" s="34"/>
      <c r="U494" s="47"/>
    </row>
    <row r="495" spans="1:21" x14ac:dyDescent="0.3">
      <c r="A495" s="33"/>
      <c r="B495" s="3" t="s">
        <v>428</v>
      </c>
      <c r="C495" s="40">
        <v>232</v>
      </c>
      <c r="D495" s="23">
        <v>25833</v>
      </c>
      <c r="E495" s="41">
        <v>898.1</v>
      </c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34"/>
      <c r="S495" s="34"/>
      <c r="T495" s="34"/>
      <c r="U495" s="47"/>
    </row>
    <row r="496" spans="1:21" x14ac:dyDescent="0.3">
      <c r="A496" s="33"/>
      <c r="B496" s="3" t="s">
        <v>429</v>
      </c>
      <c r="C496" s="40">
        <v>18</v>
      </c>
      <c r="D496" s="23">
        <v>3435</v>
      </c>
      <c r="E496" s="41">
        <v>524</v>
      </c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34"/>
      <c r="S496" s="34"/>
      <c r="T496" s="34"/>
      <c r="U496" s="47"/>
    </row>
    <row r="497" spans="1:21" x14ac:dyDescent="0.3">
      <c r="A497" s="33"/>
      <c r="B497" s="3" t="s">
        <v>430</v>
      </c>
      <c r="C497" s="40">
        <v>33</v>
      </c>
      <c r="D497" s="23">
        <v>3526</v>
      </c>
      <c r="E497" s="41">
        <v>935.9</v>
      </c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34"/>
      <c r="S497" s="34"/>
      <c r="T497" s="34"/>
      <c r="U497" s="47"/>
    </row>
    <row r="498" spans="1:21" x14ac:dyDescent="0.3">
      <c r="A498" s="33"/>
      <c r="B498" s="3" t="s">
        <v>431</v>
      </c>
      <c r="C498" s="40">
        <v>697</v>
      </c>
      <c r="D498" s="23">
        <v>66412</v>
      </c>
      <c r="E498" s="41">
        <v>1049.5</v>
      </c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34"/>
      <c r="S498" s="34"/>
      <c r="T498" s="34"/>
      <c r="U498" s="47"/>
    </row>
    <row r="499" spans="1:21" x14ac:dyDescent="0.3">
      <c r="A499" s="33"/>
      <c r="B499" s="3" t="s">
        <v>546</v>
      </c>
      <c r="C499" s="40">
        <v>172</v>
      </c>
      <c r="D499" s="23">
        <v>24376</v>
      </c>
      <c r="E499" s="41">
        <v>705.6</v>
      </c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34"/>
      <c r="S499" s="34"/>
      <c r="T499" s="34"/>
      <c r="U499" s="47"/>
    </row>
    <row r="500" spans="1:21" x14ac:dyDescent="0.3">
      <c r="A500" s="42" t="s">
        <v>544</v>
      </c>
      <c r="B500" s="43"/>
      <c r="C500" s="44">
        <v>1439</v>
      </c>
      <c r="D500" s="45">
        <v>168216</v>
      </c>
      <c r="E500" s="46">
        <f>C500/D500*100000</f>
        <v>855.44775764493272</v>
      </c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34"/>
      <c r="S500" s="34"/>
      <c r="T500" s="34"/>
      <c r="U500" s="47"/>
    </row>
    <row r="501" spans="1:21" x14ac:dyDescent="0.3">
      <c r="A501" s="22" t="s">
        <v>93</v>
      </c>
      <c r="B501" s="2" t="s">
        <v>432</v>
      </c>
      <c r="C501" s="38">
        <v>28</v>
      </c>
      <c r="D501" s="39">
        <v>7691</v>
      </c>
      <c r="E501" s="37">
        <v>364.1</v>
      </c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34"/>
      <c r="S501" s="34"/>
      <c r="T501" s="34"/>
      <c r="U501" s="47"/>
    </row>
    <row r="502" spans="1:21" x14ac:dyDescent="0.3">
      <c r="A502" s="33"/>
      <c r="B502" s="3" t="s">
        <v>433</v>
      </c>
      <c r="C502" s="40">
        <v>212</v>
      </c>
      <c r="D502" s="23">
        <v>18238</v>
      </c>
      <c r="E502" s="41">
        <v>1162.4000000000001</v>
      </c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34"/>
      <c r="S502" s="34"/>
      <c r="T502" s="34"/>
      <c r="U502" s="47"/>
    </row>
    <row r="503" spans="1:21" x14ac:dyDescent="0.3">
      <c r="A503" s="33"/>
      <c r="B503" s="3" t="s">
        <v>434</v>
      </c>
      <c r="C503" s="40">
        <v>36</v>
      </c>
      <c r="D503" s="23">
        <v>2568</v>
      </c>
      <c r="E503" s="41">
        <v>1401.9</v>
      </c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34"/>
      <c r="S503" s="34"/>
      <c r="T503" s="34"/>
      <c r="U503" s="47"/>
    </row>
    <row r="504" spans="1:21" x14ac:dyDescent="0.3">
      <c r="A504" s="33"/>
      <c r="B504" s="3" t="s">
        <v>435</v>
      </c>
      <c r="C504" s="40">
        <v>38</v>
      </c>
      <c r="D504" s="23">
        <v>5170</v>
      </c>
      <c r="E504" s="41">
        <v>735</v>
      </c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34"/>
      <c r="S504" s="34"/>
      <c r="T504" s="34"/>
      <c r="U504" s="47"/>
    </row>
    <row r="505" spans="1:21" x14ac:dyDescent="0.3">
      <c r="A505" s="33"/>
      <c r="B505" s="3" t="s">
        <v>436</v>
      </c>
      <c r="C505" s="40">
        <v>307</v>
      </c>
      <c r="D505" s="23">
        <v>18559</v>
      </c>
      <c r="E505" s="41">
        <v>1654.2</v>
      </c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34"/>
      <c r="S505" s="34"/>
      <c r="T505" s="34"/>
      <c r="U505" s="47"/>
    </row>
    <row r="506" spans="1:21" x14ac:dyDescent="0.3">
      <c r="A506" s="33"/>
      <c r="B506" s="3" t="s">
        <v>546</v>
      </c>
      <c r="C506" s="40">
        <v>173</v>
      </c>
      <c r="D506" s="23">
        <v>22728</v>
      </c>
      <c r="E506" s="41">
        <v>761.2</v>
      </c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34"/>
      <c r="S506" s="34"/>
      <c r="T506" s="34"/>
      <c r="U506" s="47"/>
    </row>
    <row r="507" spans="1:21" x14ac:dyDescent="0.3">
      <c r="A507" s="42" t="s">
        <v>545</v>
      </c>
      <c r="B507" s="43"/>
      <c r="C507" s="44">
        <v>794</v>
      </c>
      <c r="D507" s="45">
        <v>74954</v>
      </c>
      <c r="E507" s="46">
        <f>C507/D507*100000</f>
        <v>1059.3163807135043</v>
      </c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</row>
    <row r="508" spans="1:21" x14ac:dyDescent="0.3">
      <c r="A508" s="4" t="s">
        <v>470</v>
      </c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</row>
    <row r="509" spans="1:21" x14ac:dyDescent="0.3">
      <c r="A509" s="4" t="s">
        <v>471</v>
      </c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</row>
  </sheetData>
  <pageMargins left="0.7" right="0.7" top="0.75" bottom="0.75" header="0.3" footer="0.3"/>
  <pageSetup scale="84" fitToHeight="0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80"/>
  <sheetViews>
    <sheetView tabSelected="1" zoomScaleNormal="100" workbookViewId="0">
      <selection activeCell="R9" sqref="R9"/>
    </sheetView>
  </sheetViews>
  <sheetFormatPr defaultRowHeight="14.4" x14ac:dyDescent="0.3"/>
  <cols>
    <col min="2" max="2" width="18.33203125" customWidth="1"/>
    <col min="5" max="5" width="10.5546875" bestFit="1" customWidth="1"/>
    <col min="6" max="6" width="6.88671875" customWidth="1"/>
    <col min="7" max="7" width="3.77734375" customWidth="1"/>
  </cols>
  <sheetData>
    <row r="1" spans="1:7" ht="15" thickBot="1" x14ac:dyDescent="0.35">
      <c r="A1" s="10" t="s">
        <v>847</v>
      </c>
    </row>
    <row r="2" spans="1:7" ht="15" thickBot="1" x14ac:dyDescent="0.35">
      <c r="B2" s="100"/>
      <c r="C2" s="202" t="s">
        <v>827</v>
      </c>
      <c r="D2" s="203"/>
      <c r="E2" s="202" t="s">
        <v>846</v>
      </c>
      <c r="F2" s="204"/>
      <c r="G2" s="204"/>
    </row>
    <row r="3" spans="1:7" ht="15" thickBot="1" x14ac:dyDescent="0.35">
      <c r="B3" s="101"/>
      <c r="C3" s="101" t="s">
        <v>821</v>
      </c>
      <c r="D3" s="101" t="s">
        <v>822</v>
      </c>
      <c r="E3" s="101" t="s">
        <v>821</v>
      </c>
      <c r="F3" s="202" t="s">
        <v>822</v>
      </c>
      <c r="G3" s="204"/>
    </row>
    <row r="4" spans="1:7" ht="15" thickBot="1" x14ac:dyDescent="0.35">
      <c r="B4" s="99" t="s">
        <v>717</v>
      </c>
      <c r="C4" s="99">
        <v>711</v>
      </c>
      <c r="D4" s="99">
        <v>100</v>
      </c>
      <c r="E4" s="102">
        <v>49394</v>
      </c>
      <c r="F4" s="205">
        <v>100</v>
      </c>
      <c r="G4" s="206"/>
    </row>
    <row r="5" spans="1:7" ht="15" thickBot="1" x14ac:dyDescent="0.35">
      <c r="B5" s="194" t="s">
        <v>828</v>
      </c>
      <c r="C5" s="194"/>
      <c r="D5" s="194"/>
      <c r="E5" s="194"/>
      <c r="F5" s="198"/>
      <c r="G5" s="198"/>
    </row>
    <row r="6" spans="1:7" ht="15" thickBot="1" x14ac:dyDescent="0.35">
      <c r="B6" s="94" t="s">
        <v>552</v>
      </c>
      <c r="C6" s="95">
        <v>86</v>
      </c>
      <c r="D6" s="95">
        <v>12.1</v>
      </c>
      <c r="E6" s="110">
        <v>3142</v>
      </c>
      <c r="F6" s="192">
        <v>6.4</v>
      </c>
      <c r="G6" s="193"/>
    </row>
    <row r="7" spans="1:7" ht="15" thickBot="1" x14ac:dyDescent="0.35">
      <c r="B7" s="94" t="s">
        <v>553</v>
      </c>
      <c r="C7" s="95">
        <v>625</v>
      </c>
      <c r="D7" s="95">
        <v>87.9</v>
      </c>
      <c r="E7" s="110">
        <v>46248</v>
      </c>
      <c r="F7" s="192">
        <v>93.6</v>
      </c>
      <c r="G7" s="193"/>
    </row>
    <row r="8" spans="1:7" ht="15" thickBot="1" x14ac:dyDescent="0.35">
      <c r="B8" s="194" t="s">
        <v>829</v>
      </c>
      <c r="C8" s="194"/>
      <c r="D8" s="194"/>
      <c r="E8" s="194"/>
      <c r="F8" s="198"/>
      <c r="G8" s="198"/>
    </row>
    <row r="9" spans="1:7" ht="15" thickBot="1" x14ac:dyDescent="0.35">
      <c r="B9" s="94" t="s">
        <v>552</v>
      </c>
      <c r="C9" s="95">
        <v>695</v>
      </c>
      <c r="D9" s="95">
        <v>97.8</v>
      </c>
      <c r="E9" s="110">
        <v>46972</v>
      </c>
      <c r="F9" s="192">
        <v>95.1</v>
      </c>
      <c r="G9" s="193"/>
    </row>
    <row r="10" spans="1:7" ht="15" thickBot="1" x14ac:dyDescent="0.35">
      <c r="B10" s="94" t="s">
        <v>553</v>
      </c>
      <c r="C10" s="95">
        <v>16</v>
      </c>
      <c r="D10" s="95">
        <v>2.2999999999999998</v>
      </c>
      <c r="E10" s="95">
        <v>2418</v>
      </c>
      <c r="F10" s="192">
        <v>4.9000000000000004</v>
      </c>
      <c r="G10" s="193"/>
    </row>
    <row r="11" spans="1:7" ht="15" thickBot="1" x14ac:dyDescent="0.35">
      <c r="B11" s="94" t="s">
        <v>555</v>
      </c>
      <c r="C11" s="96"/>
      <c r="D11" s="96"/>
      <c r="E11" s="95" t="s">
        <v>823</v>
      </c>
      <c r="F11" s="192">
        <v>0</v>
      </c>
      <c r="G11" s="193"/>
    </row>
    <row r="12" spans="1:7" ht="15" thickBot="1" x14ac:dyDescent="0.35">
      <c r="B12" s="201" t="s">
        <v>830</v>
      </c>
      <c r="C12" s="201"/>
      <c r="D12" s="201"/>
      <c r="E12" s="201"/>
      <c r="F12" s="201"/>
      <c r="G12" s="201"/>
    </row>
    <row r="13" spans="1:7" ht="15" thickBot="1" x14ac:dyDescent="0.35">
      <c r="B13" s="94" t="s">
        <v>552</v>
      </c>
      <c r="C13" s="95">
        <v>706</v>
      </c>
      <c r="D13" s="95">
        <v>99.3</v>
      </c>
      <c r="E13" s="110">
        <v>48939</v>
      </c>
      <c r="F13" s="192">
        <v>99.1</v>
      </c>
      <c r="G13" s="193"/>
    </row>
    <row r="14" spans="1:7" ht="15" thickBot="1" x14ac:dyDescent="0.35">
      <c r="B14" s="94" t="s">
        <v>553</v>
      </c>
      <c r="C14" s="95">
        <v>5</v>
      </c>
      <c r="D14" s="95">
        <v>0.7</v>
      </c>
      <c r="E14" s="95">
        <v>451</v>
      </c>
      <c r="F14" s="192">
        <v>0.9</v>
      </c>
      <c r="G14" s="193"/>
    </row>
    <row r="15" spans="1:7" ht="15" thickBot="1" x14ac:dyDescent="0.35">
      <c r="B15" s="94" t="s">
        <v>555</v>
      </c>
      <c r="C15" s="96"/>
      <c r="D15" s="96"/>
      <c r="E15" s="95" t="s">
        <v>823</v>
      </c>
      <c r="F15" s="192">
        <v>0</v>
      </c>
      <c r="G15" s="193"/>
    </row>
    <row r="16" spans="1:7" ht="15" thickBot="1" x14ac:dyDescent="0.35">
      <c r="B16" s="194" t="s">
        <v>831</v>
      </c>
      <c r="C16" s="194"/>
      <c r="D16" s="194"/>
      <c r="E16" s="194"/>
      <c r="F16" s="194"/>
      <c r="G16" s="194"/>
    </row>
    <row r="17" spans="2:7" ht="15" thickBot="1" x14ac:dyDescent="0.35">
      <c r="B17" s="94" t="s">
        <v>552</v>
      </c>
      <c r="C17" s="95">
        <v>711</v>
      </c>
      <c r="D17" s="95">
        <v>100</v>
      </c>
      <c r="E17" s="110">
        <v>49351</v>
      </c>
      <c r="F17" s="192">
        <v>99.9</v>
      </c>
      <c r="G17" s="193"/>
    </row>
    <row r="18" spans="2:7" ht="15" thickBot="1" x14ac:dyDescent="0.35">
      <c r="B18" s="94" t="s">
        <v>553</v>
      </c>
      <c r="C18" s="96"/>
      <c r="D18" s="96"/>
      <c r="E18" s="95">
        <v>39</v>
      </c>
      <c r="F18" s="192">
        <v>0.1</v>
      </c>
      <c r="G18" s="193"/>
    </row>
    <row r="19" spans="2:7" ht="15" thickBot="1" x14ac:dyDescent="0.35">
      <c r="B19" s="94" t="s">
        <v>555</v>
      </c>
      <c r="C19" s="96"/>
      <c r="D19" s="96"/>
      <c r="E19" s="95" t="s">
        <v>823</v>
      </c>
      <c r="F19" s="192">
        <v>0</v>
      </c>
      <c r="G19" s="193"/>
    </row>
    <row r="20" spans="2:7" ht="15" thickBot="1" x14ac:dyDescent="0.35">
      <c r="B20" s="194" t="s">
        <v>832</v>
      </c>
      <c r="C20" s="194"/>
      <c r="D20" s="194"/>
      <c r="E20" s="194"/>
      <c r="F20" s="194"/>
      <c r="G20" s="104"/>
    </row>
    <row r="21" spans="2:7" ht="15" thickBot="1" x14ac:dyDescent="0.35">
      <c r="B21" s="94" t="s">
        <v>552</v>
      </c>
      <c r="C21" s="95">
        <v>711</v>
      </c>
      <c r="D21" s="95">
        <v>100</v>
      </c>
      <c r="E21" s="110">
        <v>49360</v>
      </c>
      <c r="F21" s="192">
        <v>99.9</v>
      </c>
      <c r="G21" s="193"/>
    </row>
    <row r="22" spans="2:7" ht="15" thickBot="1" x14ac:dyDescent="0.35">
      <c r="B22" s="94" t="s">
        <v>553</v>
      </c>
      <c r="C22" s="96"/>
      <c r="D22" s="96"/>
      <c r="E22" s="95">
        <v>30</v>
      </c>
      <c r="F22" s="192">
        <v>0.1</v>
      </c>
      <c r="G22" s="193"/>
    </row>
    <row r="23" spans="2:7" ht="15" thickBot="1" x14ac:dyDescent="0.35">
      <c r="B23" s="94" t="s">
        <v>555</v>
      </c>
      <c r="C23" s="96"/>
      <c r="D23" s="96"/>
      <c r="E23" s="95" t="s">
        <v>823</v>
      </c>
      <c r="F23" s="192">
        <v>0</v>
      </c>
      <c r="G23" s="193"/>
    </row>
    <row r="24" spans="2:7" ht="15" thickBot="1" x14ac:dyDescent="0.35">
      <c r="B24" s="103" t="s">
        <v>833</v>
      </c>
      <c r="C24" s="105"/>
      <c r="D24" s="105"/>
      <c r="E24" s="196"/>
      <c r="F24" s="197"/>
      <c r="G24" s="104"/>
    </row>
    <row r="25" spans="2:7" ht="15" thickBot="1" x14ac:dyDescent="0.35">
      <c r="B25" s="94" t="s">
        <v>552</v>
      </c>
      <c r="C25" s="95">
        <v>707</v>
      </c>
      <c r="D25" s="95">
        <v>99.4</v>
      </c>
      <c r="E25" s="110">
        <v>49365</v>
      </c>
      <c r="F25" s="192">
        <v>99.9</v>
      </c>
      <c r="G25" s="193"/>
    </row>
    <row r="26" spans="2:7" ht="15" thickBot="1" x14ac:dyDescent="0.35">
      <c r="B26" s="94" t="s">
        <v>553</v>
      </c>
      <c r="C26" s="95" t="s">
        <v>823</v>
      </c>
      <c r="D26" s="95">
        <v>0.6</v>
      </c>
      <c r="E26" s="95">
        <v>25</v>
      </c>
      <c r="F26" s="192">
        <v>0.1</v>
      </c>
      <c r="G26" s="193"/>
    </row>
    <row r="27" spans="2:7" ht="15" thickBot="1" x14ac:dyDescent="0.35">
      <c r="B27" s="94" t="s">
        <v>555</v>
      </c>
      <c r="C27" s="96"/>
      <c r="D27" s="96"/>
      <c r="E27" s="95" t="s">
        <v>823</v>
      </c>
      <c r="F27" s="192">
        <v>0</v>
      </c>
      <c r="G27" s="193"/>
    </row>
    <row r="28" spans="2:7" ht="15" thickBot="1" x14ac:dyDescent="0.35">
      <c r="B28" s="194" t="s">
        <v>834</v>
      </c>
      <c r="C28" s="194"/>
      <c r="D28" s="194"/>
      <c r="E28" s="194"/>
      <c r="F28" s="194"/>
      <c r="G28" s="104"/>
    </row>
    <row r="29" spans="2:7" ht="15" thickBot="1" x14ac:dyDescent="0.35">
      <c r="B29" s="94" t="s">
        <v>552</v>
      </c>
      <c r="C29" s="95">
        <v>710</v>
      </c>
      <c r="D29" s="95">
        <v>99.9</v>
      </c>
      <c r="E29" s="110">
        <v>49390</v>
      </c>
      <c r="F29" s="192">
        <v>100</v>
      </c>
      <c r="G29" s="193"/>
    </row>
    <row r="30" spans="2:7" ht="15" thickBot="1" x14ac:dyDescent="0.35">
      <c r="B30" s="94" t="s">
        <v>553</v>
      </c>
      <c r="C30" s="95" t="s">
        <v>823</v>
      </c>
      <c r="D30" s="95">
        <v>0.1</v>
      </c>
      <c r="E30" s="96"/>
      <c r="F30" s="199"/>
      <c r="G30" s="200"/>
    </row>
    <row r="31" spans="2:7" ht="15" thickBot="1" x14ac:dyDescent="0.35">
      <c r="B31" s="94" t="s">
        <v>555</v>
      </c>
      <c r="C31" s="96"/>
      <c r="D31" s="96"/>
      <c r="E31" s="95" t="s">
        <v>823</v>
      </c>
      <c r="F31" s="192">
        <v>0</v>
      </c>
      <c r="G31" s="193"/>
    </row>
    <row r="32" spans="2:7" ht="15" thickBot="1" x14ac:dyDescent="0.35">
      <c r="B32" s="194" t="s">
        <v>835</v>
      </c>
      <c r="C32" s="194"/>
      <c r="D32" s="194"/>
      <c r="E32" s="198"/>
      <c r="F32" s="198"/>
      <c r="G32" s="198"/>
    </row>
    <row r="33" spans="2:7" ht="15" thickBot="1" x14ac:dyDescent="0.35">
      <c r="B33" s="94" t="s">
        <v>552</v>
      </c>
      <c r="C33" s="95">
        <v>711</v>
      </c>
      <c r="D33" s="95">
        <v>100</v>
      </c>
      <c r="E33" s="110">
        <v>49385</v>
      </c>
      <c r="F33" s="192">
        <v>100</v>
      </c>
      <c r="G33" s="193"/>
    </row>
    <row r="34" spans="2:7" ht="15" thickBot="1" x14ac:dyDescent="0.35">
      <c r="B34" s="94" t="s">
        <v>553</v>
      </c>
      <c r="C34" s="96"/>
      <c r="D34" s="96"/>
      <c r="E34" s="95">
        <v>5</v>
      </c>
      <c r="F34" s="192">
        <v>0</v>
      </c>
      <c r="G34" s="193"/>
    </row>
    <row r="35" spans="2:7" ht="15" thickBot="1" x14ac:dyDescent="0.35">
      <c r="B35" s="94" t="s">
        <v>555</v>
      </c>
      <c r="C35" s="96"/>
      <c r="D35" s="96"/>
      <c r="E35" s="95" t="s">
        <v>823</v>
      </c>
      <c r="F35" s="192">
        <v>0</v>
      </c>
      <c r="G35" s="193"/>
    </row>
    <row r="36" spans="2:7" ht="15" thickBot="1" x14ac:dyDescent="0.35">
      <c r="B36" s="103" t="s">
        <v>836</v>
      </c>
      <c r="C36" s="105"/>
      <c r="D36" s="105"/>
      <c r="E36" s="196"/>
      <c r="F36" s="197"/>
      <c r="G36" s="104"/>
    </row>
    <row r="37" spans="2:7" ht="15" thickBot="1" x14ac:dyDescent="0.35">
      <c r="B37" s="94" t="s">
        <v>824</v>
      </c>
      <c r="C37" s="95">
        <v>5</v>
      </c>
      <c r="D37" s="95">
        <v>0.7</v>
      </c>
      <c r="E37" s="95">
        <v>282</v>
      </c>
      <c r="F37" s="192">
        <v>0.6</v>
      </c>
      <c r="G37" s="193"/>
    </row>
    <row r="38" spans="2:7" ht="15" thickBot="1" x14ac:dyDescent="0.35">
      <c r="B38" s="94" t="s">
        <v>552</v>
      </c>
      <c r="C38" s="95">
        <v>706</v>
      </c>
      <c r="D38" s="95">
        <v>99.3</v>
      </c>
      <c r="E38" s="110">
        <v>48981</v>
      </c>
      <c r="F38" s="192">
        <v>99.2</v>
      </c>
      <c r="G38" s="193"/>
    </row>
    <row r="39" spans="2:7" ht="15" thickBot="1" x14ac:dyDescent="0.35">
      <c r="B39" s="94" t="s">
        <v>553</v>
      </c>
      <c r="C39" s="96"/>
      <c r="D39" s="96"/>
      <c r="E39" s="95">
        <v>129</v>
      </c>
      <c r="F39" s="192">
        <v>0.3</v>
      </c>
      <c r="G39" s="193"/>
    </row>
    <row r="40" spans="2:7" ht="15" thickBot="1" x14ac:dyDescent="0.35">
      <c r="B40" s="94" t="s">
        <v>555</v>
      </c>
      <c r="C40" s="96"/>
      <c r="D40" s="96"/>
      <c r="E40" s="95" t="s">
        <v>823</v>
      </c>
      <c r="F40" s="192" t="s">
        <v>808</v>
      </c>
      <c r="G40" s="193"/>
    </row>
    <row r="41" spans="2:7" ht="15" thickBot="1" x14ac:dyDescent="0.35">
      <c r="B41" s="194" t="s">
        <v>837</v>
      </c>
      <c r="C41" s="194"/>
      <c r="D41" s="194"/>
      <c r="E41" s="194"/>
      <c r="F41" s="198"/>
      <c r="G41" s="198"/>
    </row>
    <row r="42" spans="2:7" ht="15" thickBot="1" x14ac:dyDescent="0.35">
      <c r="B42" s="94" t="s">
        <v>552</v>
      </c>
      <c r="C42" s="95">
        <v>710</v>
      </c>
      <c r="D42" s="95">
        <v>99.9</v>
      </c>
      <c r="E42" s="110">
        <v>49371</v>
      </c>
      <c r="F42" s="192">
        <v>100</v>
      </c>
      <c r="G42" s="193"/>
    </row>
    <row r="43" spans="2:7" ht="15" thickBot="1" x14ac:dyDescent="0.35">
      <c r="B43" s="94" t="s">
        <v>553</v>
      </c>
      <c r="C43" s="95" t="s">
        <v>823</v>
      </c>
      <c r="D43" s="95">
        <v>0.1</v>
      </c>
      <c r="E43" s="95">
        <v>19</v>
      </c>
      <c r="F43" s="192">
        <v>0</v>
      </c>
      <c r="G43" s="193"/>
    </row>
    <row r="44" spans="2:7" ht="15" thickBot="1" x14ac:dyDescent="0.35">
      <c r="B44" s="94" t="s">
        <v>555</v>
      </c>
      <c r="C44" s="96"/>
      <c r="D44" s="96"/>
      <c r="E44" s="95" t="s">
        <v>823</v>
      </c>
      <c r="F44" s="192">
        <v>0</v>
      </c>
      <c r="G44" s="193"/>
    </row>
    <row r="45" spans="2:7" ht="15" thickBot="1" x14ac:dyDescent="0.35">
      <c r="B45" s="194" t="s">
        <v>838</v>
      </c>
      <c r="C45" s="194"/>
      <c r="D45" s="194"/>
      <c r="E45" s="194"/>
      <c r="F45" s="194"/>
      <c r="G45" s="104"/>
    </row>
    <row r="46" spans="2:7" ht="15" thickBot="1" x14ac:dyDescent="0.35">
      <c r="B46" s="94" t="s">
        <v>552</v>
      </c>
      <c r="C46" s="95">
        <v>711</v>
      </c>
      <c r="D46" s="95">
        <v>100</v>
      </c>
      <c r="E46" s="110">
        <v>49375</v>
      </c>
      <c r="F46" s="192">
        <v>100</v>
      </c>
      <c r="G46" s="193"/>
    </row>
    <row r="47" spans="2:7" ht="15" thickBot="1" x14ac:dyDescent="0.35">
      <c r="B47" s="94" t="s">
        <v>553</v>
      </c>
      <c r="C47" s="96"/>
      <c r="D47" s="96"/>
      <c r="E47" s="95">
        <v>15</v>
      </c>
      <c r="F47" s="192">
        <v>0</v>
      </c>
      <c r="G47" s="193"/>
    </row>
    <row r="48" spans="2:7" ht="15" thickBot="1" x14ac:dyDescent="0.35">
      <c r="B48" s="94" t="s">
        <v>555</v>
      </c>
      <c r="C48" s="96"/>
      <c r="D48" s="96"/>
      <c r="E48" s="95" t="s">
        <v>823</v>
      </c>
      <c r="F48" s="192">
        <v>0</v>
      </c>
      <c r="G48" s="193"/>
    </row>
    <row r="49" spans="2:15" ht="15" thickBot="1" x14ac:dyDescent="0.35">
      <c r="B49" s="103" t="s">
        <v>839</v>
      </c>
      <c r="C49" s="105"/>
      <c r="D49" s="105"/>
      <c r="E49" s="196"/>
      <c r="F49" s="197"/>
      <c r="G49" s="104"/>
    </row>
    <row r="50" spans="2:15" ht="15" thickBot="1" x14ac:dyDescent="0.35">
      <c r="B50" s="94" t="s">
        <v>824</v>
      </c>
      <c r="C50" s="95">
        <v>5</v>
      </c>
      <c r="D50" s="95">
        <v>0.7</v>
      </c>
      <c r="E50" s="95">
        <v>282</v>
      </c>
      <c r="F50" s="192">
        <v>0.6</v>
      </c>
      <c r="G50" s="193"/>
    </row>
    <row r="51" spans="2:15" ht="15" thickBot="1" x14ac:dyDescent="0.35">
      <c r="B51" s="94" t="s">
        <v>552</v>
      </c>
      <c r="C51" s="95">
        <v>706</v>
      </c>
      <c r="D51" s="95">
        <v>99.3</v>
      </c>
      <c r="E51" s="110">
        <v>49088</v>
      </c>
      <c r="F51" s="192">
        <v>99.4</v>
      </c>
      <c r="G51" s="193"/>
    </row>
    <row r="52" spans="2:15" ht="15" thickBot="1" x14ac:dyDescent="0.35">
      <c r="B52" s="94" t="s">
        <v>553</v>
      </c>
      <c r="C52" s="96"/>
      <c r="D52" s="96"/>
      <c r="E52" s="95">
        <v>22</v>
      </c>
      <c r="F52" s="192">
        <v>0</v>
      </c>
      <c r="G52" s="193"/>
    </row>
    <row r="53" spans="2:15" ht="15" thickBot="1" x14ac:dyDescent="0.35">
      <c r="B53" s="94" t="s">
        <v>555</v>
      </c>
      <c r="C53" s="96"/>
      <c r="D53" s="96"/>
      <c r="E53" s="95" t="s">
        <v>823</v>
      </c>
      <c r="F53" s="192" t="s">
        <v>808</v>
      </c>
      <c r="G53" s="193"/>
      <c r="O53" s="109"/>
    </row>
    <row r="54" spans="2:15" ht="15" thickBot="1" x14ac:dyDescent="0.35">
      <c r="B54" s="108" t="s">
        <v>840</v>
      </c>
      <c r="C54" s="106"/>
      <c r="D54" s="106"/>
      <c r="E54" s="107"/>
      <c r="F54" s="107"/>
      <c r="G54" s="107"/>
    </row>
    <row r="55" spans="2:15" ht="15" thickBot="1" x14ac:dyDescent="0.35">
      <c r="B55" s="94" t="s">
        <v>552</v>
      </c>
      <c r="C55" s="95">
        <v>710</v>
      </c>
      <c r="D55" s="95">
        <v>99.9</v>
      </c>
      <c r="E55" s="110">
        <v>49362</v>
      </c>
      <c r="F55" s="192">
        <v>99.9</v>
      </c>
      <c r="G55" s="193"/>
    </row>
    <row r="56" spans="2:15" ht="15" thickBot="1" x14ac:dyDescent="0.35">
      <c r="B56" s="94" t="s">
        <v>553</v>
      </c>
      <c r="C56" s="95" t="s">
        <v>823</v>
      </c>
      <c r="D56" s="95">
        <v>0.1</v>
      </c>
      <c r="E56" s="95">
        <v>32</v>
      </c>
      <c r="F56" s="192">
        <v>0.1</v>
      </c>
      <c r="G56" s="193"/>
    </row>
    <row r="57" spans="2:15" ht="15" thickBot="1" x14ac:dyDescent="0.35">
      <c r="B57" s="195" t="s">
        <v>841</v>
      </c>
      <c r="C57" s="194"/>
      <c r="D57" s="194"/>
      <c r="E57" s="194"/>
      <c r="F57" s="194"/>
      <c r="G57" s="104"/>
    </row>
    <row r="58" spans="2:15" ht="15" thickBot="1" x14ac:dyDescent="0.35">
      <c r="B58" s="94" t="s">
        <v>552</v>
      </c>
      <c r="C58" s="95">
        <v>711</v>
      </c>
      <c r="D58" s="95">
        <v>100</v>
      </c>
      <c r="E58" s="110">
        <v>49387</v>
      </c>
      <c r="F58" s="192">
        <v>100</v>
      </c>
      <c r="G58" s="193"/>
    </row>
    <row r="59" spans="2:15" ht="15" thickBot="1" x14ac:dyDescent="0.35">
      <c r="B59" s="94" t="s">
        <v>553</v>
      </c>
      <c r="C59" s="96"/>
      <c r="D59" s="96"/>
      <c r="E59" s="95" t="s">
        <v>823</v>
      </c>
      <c r="F59" s="192">
        <v>0</v>
      </c>
      <c r="G59" s="193"/>
    </row>
    <row r="60" spans="2:15" ht="15" thickBot="1" x14ac:dyDescent="0.35">
      <c r="B60" s="94" t="s">
        <v>555</v>
      </c>
      <c r="C60" s="96"/>
      <c r="D60" s="96"/>
      <c r="E60" s="95" t="s">
        <v>823</v>
      </c>
      <c r="F60" s="192">
        <v>0</v>
      </c>
      <c r="G60" s="193"/>
    </row>
    <row r="61" spans="2:15" ht="15" thickBot="1" x14ac:dyDescent="0.35">
      <c r="B61" s="194" t="s">
        <v>842</v>
      </c>
      <c r="C61" s="194"/>
      <c r="D61" s="194"/>
      <c r="E61" s="194"/>
      <c r="F61" s="194"/>
      <c r="G61" s="104"/>
    </row>
    <row r="62" spans="2:15" ht="15" thickBot="1" x14ac:dyDescent="0.35">
      <c r="B62" s="94" t="s">
        <v>552</v>
      </c>
      <c r="C62" s="95">
        <v>711</v>
      </c>
      <c r="D62" s="95">
        <v>100</v>
      </c>
      <c r="E62" s="110">
        <v>49389</v>
      </c>
      <c r="F62" s="192">
        <v>100</v>
      </c>
      <c r="G62" s="193"/>
    </row>
    <row r="63" spans="2:15" ht="15" thickBot="1" x14ac:dyDescent="0.35">
      <c r="B63" s="94" t="s">
        <v>553</v>
      </c>
      <c r="C63" s="96"/>
      <c r="D63" s="96"/>
      <c r="E63" s="95" t="s">
        <v>823</v>
      </c>
      <c r="F63" s="192">
        <v>0</v>
      </c>
      <c r="G63" s="193"/>
    </row>
    <row r="64" spans="2:15" ht="15" thickBot="1" x14ac:dyDescent="0.35">
      <c r="B64" s="94" t="s">
        <v>555</v>
      </c>
      <c r="C64" s="96"/>
      <c r="D64" s="96"/>
      <c r="E64" s="95" t="s">
        <v>823</v>
      </c>
      <c r="F64" s="192">
        <v>0</v>
      </c>
      <c r="G64" s="193"/>
    </row>
    <row r="65" spans="1:7" ht="15" thickBot="1" x14ac:dyDescent="0.35">
      <c r="B65" s="194" t="s">
        <v>843</v>
      </c>
      <c r="C65" s="194"/>
      <c r="D65" s="194"/>
      <c r="E65" s="194"/>
      <c r="F65" s="194"/>
      <c r="G65" s="104"/>
    </row>
    <row r="66" spans="1:7" ht="15" thickBot="1" x14ac:dyDescent="0.35">
      <c r="B66" s="94" t="s">
        <v>552</v>
      </c>
      <c r="C66" s="95">
        <v>711</v>
      </c>
      <c r="D66" s="95">
        <v>100</v>
      </c>
      <c r="E66" s="110">
        <v>49377</v>
      </c>
      <c r="F66" s="192">
        <v>100</v>
      </c>
      <c r="G66" s="193"/>
    </row>
    <row r="67" spans="1:7" ht="15" thickBot="1" x14ac:dyDescent="0.35">
      <c r="B67" s="94" t="s">
        <v>553</v>
      </c>
      <c r="C67" s="96"/>
      <c r="D67" s="96"/>
      <c r="E67" s="95">
        <v>13</v>
      </c>
      <c r="F67" s="192">
        <v>0</v>
      </c>
      <c r="G67" s="193"/>
    </row>
    <row r="68" spans="1:7" ht="15" thickBot="1" x14ac:dyDescent="0.35">
      <c r="B68" s="94" t="s">
        <v>555</v>
      </c>
      <c r="C68" s="96"/>
      <c r="D68" s="96"/>
      <c r="E68" s="95" t="s">
        <v>823</v>
      </c>
      <c r="F68" s="192">
        <v>0</v>
      </c>
      <c r="G68" s="193"/>
    </row>
    <row r="69" spans="1:7" ht="15" thickBot="1" x14ac:dyDescent="0.35">
      <c r="B69" s="194" t="s">
        <v>844</v>
      </c>
      <c r="C69" s="194"/>
      <c r="D69" s="194"/>
      <c r="E69" s="194"/>
      <c r="F69" s="194"/>
      <c r="G69" s="104"/>
    </row>
    <row r="70" spans="1:7" ht="15" thickBot="1" x14ac:dyDescent="0.35">
      <c r="B70" s="94" t="s">
        <v>552</v>
      </c>
      <c r="C70" s="95">
        <v>676</v>
      </c>
      <c r="D70" s="95">
        <v>95.1</v>
      </c>
      <c r="E70" s="110">
        <v>49363</v>
      </c>
      <c r="F70" s="192">
        <v>99.9</v>
      </c>
      <c r="G70" s="193"/>
    </row>
    <row r="71" spans="1:7" ht="15" thickBot="1" x14ac:dyDescent="0.35">
      <c r="B71" s="94" t="s">
        <v>553</v>
      </c>
      <c r="C71" s="95">
        <v>35</v>
      </c>
      <c r="D71" s="95">
        <v>4.9000000000000004</v>
      </c>
      <c r="E71" s="95">
        <v>27</v>
      </c>
      <c r="F71" s="192">
        <v>0.1</v>
      </c>
      <c r="G71" s="193"/>
    </row>
    <row r="72" spans="1:7" ht="15" thickBot="1" x14ac:dyDescent="0.35">
      <c r="B72" s="94" t="s">
        <v>555</v>
      </c>
      <c r="C72" s="96"/>
      <c r="D72" s="96"/>
      <c r="E72" s="95" t="s">
        <v>823</v>
      </c>
      <c r="F72" s="192">
        <v>0</v>
      </c>
      <c r="G72" s="193"/>
    </row>
    <row r="73" spans="1:7" ht="15" thickBot="1" x14ac:dyDescent="0.35">
      <c r="B73" s="194" t="s">
        <v>845</v>
      </c>
      <c r="C73" s="194"/>
      <c r="D73" s="194"/>
      <c r="E73" s="194"/>
      <c r="F73" s="194"/>
      <c r="G73" s="104"/>
    </row>
    <row r="74" spans="1:7" ht="15" thickBot="1" x14ac:dyDescent="0.35">
      <c r="B74" s="94" t="s">
        <v>824</v>
      </c>
      <c r="C74" s="95">
        <v>12</v>
      </c>
      <c r="D74" s="95">
        <v>1.7</v>
      </c>
      <c r="E74" s="110">
        <v>1165</v>
      </c>
      <c r="F74" s="192">
        <v>2.4</v>
      </c>
      <c r="G74" s="193"/>
    </row>
    <row r="75" spans="1:7" ht="15" thickBot="1" x14ac:dyDescent="0.35">
      <c r="B75" s="94" t="s">
        <v>552</v>
      </c>
      <c r="C75" s="95">
        <v>671</v>
      </c>
      <c r="D75" s="95">
        <v>94.4</v>
      </c>
      <c r="E75" s="110">
        <v>48214</v>
      </c>
      <c r="F75" s="192">
        <v>97.6</v>
      </c>
      <c r="G75" s="193"/>
    </row>
    <row r="76" spans="1:7" ht="15" thickBot="1" x14ac:dyDescent="0.35">
      <c r="B76" s="94" t="s">
        <v>553</v>
      </c>
      <c r="C76" s="95">
        <v>27</v>
      </c>
      <c r="D76" s="95">
        <v>3.8</v>
      </c>
      <c r="E76" s="95" t="s">
        <v>823</v>
      </c>
      <c r="F76" s="192">
        <v>0</v>
      </c>
      <c r="G76" s="193"/>
    </row>
    <row r="77" spans="1:7" ht="15" thickBot="1" x14ac:dyDescent="0.35">
      <c r="B77" s="94"/>
      <c r="C77" s="95"/>
      <c r="D77" s="95"/>
      <c r="E77" s="95"/>
      <c r="F77" s="192"/>
      <c r="G77" s="193"/>
    </row>
    <row r="78" spans="1:7" ht="15" thickBot="1" x14ac:dyDescent="0.35">
      <c r="B78" s="94"/>
      <c r="C78" s="96"/>
      <c r="D78" s="96"/>
      <c r="E78" s="95"/>
      <c r="F78" s="192"/>
      <c r="G78" s="193"/>
    </row>
    <row r="80" spans="1:7" x14ac:dyDescent="0.3">
      <c r="A80" t="s">
        <v>441</v>
      </c>
    </row>
  </sheetData>
  <mergeCells count="81">
    <mergeCell ref="F10:G10"/>
    <mergeCell ref="C2:D2"/>
    <mergeCell ref="E2:G2"/>
    <mergeCell ref="F3:G3"/>
    <mergeCell ref="F4:G4"/>
    <mergeCell ref="B5:E5"/>
    <mergeCell ref="F5:G5"/>
    <mergeCell ref="F6:G6"/>
    <mergeCell ref="F7:G7"/>
    <mergeCell ref="B8:E8"/>
    <mergeCell ref="F8:G8"/>
    <mergeCell ref="F9:G9"/>
    <mergeCell ref="F11:G11"/>
    <mergeCell ref="F13:G13"/>
    <mergeCell ref="F14:G14"/>
    <mergeCell ref="F15:G15"/>
    <mergeCell ref="B12:G12"/>
    <mergeCell ref="F27:G27"/>
    <mergeCell ref="B16:G16"/>
    <mergeCell ref="F17:G17"/>
    <mergeCell ref="F18:G18"/>
    <mergeCell ref="F19:G19"/>
    <mergeCell ref="B20:F20"/>
    <mergeCell ref="F21:G21"/>
    <mergeCell ref="F22:G22"/>
    <mergeCell ref="F23:G23"/>
    <mergeCell ref="E24:F24"/>
    <mergeCell ref="F25:G25"/>
    <mergeCell ref="F26:G26"/>
    <mergeCell ref="B28:F28"/>
    <mergeCell ref="F29:G29"/>
    <mergeCell ref="F30:G30"/>
    <mergeCell ref="F31:G31"/>
    <mergeCell ref="B32:D32"/>
    <mergeCell ref="E32:G32"/>
    <mergeCell ref="F43:G43"/>
    <mergeCell ref="F33:G33"/>
    <mergeCell ref="F34:G34"/>
    <mergeCell ref="F35:G35"/>
    <mergeCell ref="E36:F36"/>
    <mergeCell ref="F37:G37"/>
    <mergeCell ref="F38:G38"/>
    <mergeCell ref="F39:G39"/>
    <mergeCell ref="F40:G40"/>
    <mergeCell ref="B41:E41"/>
    <mergeCell ref="F41:G41"/>
    <mergeCell ref="F42:G42"/>
    <mergeCell ref="F50:G50"/>
    <mergeCell ref="F51:G51"/>
    <mergeCell ref="F52:G52"/>
    <mergeCell ref="F53:G53"/>
    <mergeCell ref="F44:G44"/>
    <mergeCell ref="B45:F45"/>
    <mergeCell ref="F46:G46"/>
    <mergeCell ref="F47:G47"/>
    <mergeCell ref="F48:G48"/>
    <mergeCell ref="E49:F49"/>
    <mergeCell ref="F66:G66"/>
    <mergeCell ref="F55:G55"/>
    <mergeCell ref="F56:G56"/>
    <mergeCell ref="B57:F57"/>
    <mergeCell ref="F58:G58"/>
    <mergeCell ref="F59:G59"/>
    <mergeCell ref="F60:G60"/>
    <mergeCell ref="B61:F61"/>
    <mergeCell ref="F62:G62"/>
    <mergeCell ref="F63:G63"/>
    <mergeCell ref="F64:G64"/>
    <mergeCell ref="B65:F65"/>
    <mergeCell ref="F78:G78"/>
    <mergeCell ref="F67:G67"/>
    <mergeCell ref="F68:G68"/>
    <mergeCell ref="B69:F69"/>
    <mergeCell ref="F70:G70"/>
    <mergeCell ref="F71:G71"/>
    <mergeCell ref="F72:G72"/>
    <mergeCell ref="B73:F73"/>
    <mergeCell ref="F74:G74"/>
    <mergeCell ref="F75:G75"/>
    <mergeCell ref="F76:G76"/>
    <mergeCell ref="F77:G77"/>
  </mergeCells>
  <pageMargins left="0.7" right="0.7" top="0.75" bottom="0.75" header="0.3" footer="0.3"/>
  <pageSetup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6"/>
  <sheetViews>
    <sheetView workbookViewId="0">
      <selection activeCell="A16" sqref="A16"/>
    </sheetView>
  </sheetViews>
  <sheetFormatPr defaultRowHeight="14.4" x14ac:dyDescent="0.3"/>
  <cols>
    <col min="2" max="2" width="12.21875" customWidth="1"/>
    <col min="4" max="4" width="10.109375" customWidth="1"/>
    <col min="6" max="6" width="10.109375" customWidth="1"/>
    <col min="7" max="7" width="11.109375" customWidth="1"/>
    <col min="8" max="8" width="10.88671875" customWidth="1"/>
  </cols>
  <sheetData>
    <row r="1" spans="1:8" x14ac:dyDescent="0.3">
      <c r="A1" s="97" t="s">
        <v>699</v>
      </c>
    </row>
    <row r="2" spans="1:8" x14ac:dyDescent="0.3">
      <c r="B2" s="20"/>
      <c r="C2" s="20"/>
      <c r="D2" s="20"/>
      <c r="E2" s="20"/>
      <c r="F2" s="20"/>
      <c r="G2" s="20"/>
      <c r="H2" s="20"/>
    </row>
    <row r="3" spans="1:8" ht="28.8" x14ac:dyDescent="0.3">
      <c r="B3" s="85" t="s">
        <v>689</v>
      </c>
      <c r="C3" s="85" t="s">
        <v>695</v>
      </c>
      <c r="D3" s="85" t="s">
        <v>697</v>
      </c>
      <c r="E3" s="85" t="s">
        <v>696</v>
      </c>
      <c r="F3" s="85" t="s">
        <v>698</v>
      </c>
      <c r="G3" s="85" t="s">
        <v>693</v>
      </c>
      <c r="H3" s="85" t="s">
        <v>694</v>
      </c>
    </row>
    <row r="4" spans="1:8" x14ac:dyDescent="0.3">
      <c r="B4" s="82">
        <v>2003</v>
      </c>
      <c r="C4" s="83">
        <v>640.20000000000005</v>
      </c>
      <c r="D4" s="83">
        <v>715.2</v>
      </c>
      <c r="E4" s="83">
        <v>933.1</v>
      </c>
      <c r="F4" s="83">
        <v>1010.3</v>
      </c>
      <c r="G4" s="5">
        <v>780.1</v>
      </c>
      <c r="H4" s="83">
        <v>862.75</v>
      </c>
    </row>
    <row r="5" spans="1:8" x14ac:dyDescent="0.3">
      <c r="B5" s="82">
        <v>2004</v>
      </c>
      <c r="C5" s="83">
        <v>621.70000000000005</v>
      </c>
      <c r="D5" s="83">
        <v>690.5</v>
      </c>
      <c r="E5" s="83">
        <v>904.4</v>
      </c>
      <c r="F5" s="83">
        <v>973.3</v>
      </c>
      <c r="G5" s="5">
        <v>760</v>
      </c>
      <c r="H5" s="83">
        <v>831.9</v>
      </c>
    </row>
    <row r="6" spans="1:8" x14ac:dyDescent="0.3">
      <c r="B6" s="82">
        <v>2005</v>
      </c>
      <c r="C6" s="83">
        <v>626.79999999999995</v>
      </c>
      <c r="D6" s="83">
        <v>692.3</v>
      </c>
      <c r="E6" s="83">
        <v>894.6</v>
      </c>
      <c r="F6" s="83">
        <v>971.9</v>
      </c>
      <c r="G6" s="5">
        <v>765.9</v>
      </c>
      <c r="H6" s="83">
        <v>832.09999999999991</v>
      </c>
    </row>
    <row r="7" spans="1:8" x14ac:dyDescent="0.3">
      <c r="B7" s="82">
        <v>2006</v>
      </c>
      <c r="C7" s="83">
        <v>629.6</v>
      </c>
      <c r="D7" s="83">
        <v>672.2</v>
      </c>
      <c r="E7" s="83">
        <v>876.9</v>
      </c>
      <c r="F7" s="83">
        <v>943.5</v>
      </c>
      <c r="G7" s="5">
        <v>745.3</v>
      </c>
      <c r="H7" s="83">
        <v>807.85</v>
      </c>
    </row>
    <row r="8" spans="1:8" x14ac:dyDescent="0.3">
      <c r="B8" s="82">
        <v>2007</v>
      </c>
      <c r="C8" s="83">
        <v>613.6</v>
      </c>
      <c r="D8" s="83">
        <v>658.1</v>
      </c>
      <c r="E8" s="83">
        <v>864.2</v>
      </c>
      <c r="F8" s="83">
        <v>922.9</v>
      </c>
      <c r="G8" s="5">
        <v>734.2</v>
      </c>
      <c r="H8" s="83">
        <v>790.5</v>
      </c>
    </row>
    <row r="9" spans="1:8" x14ac:dyDescent="0.3">
      <c r="B9" s="82">
        <v>2008</v>
      </c>
      <c r="C9" s="83">
        <v>608.9</v>
      </c>
      <c r="D9" s="83">
        <v>659.9</v>
      </c>
      <c r="E9" s="83">
        <v>861.7</v>
      </c>
      <c r="F9" s="83">
        <v>918.8</v>
      </c>
      <c r="G9" s="5">
        <v>730.3</v>
      </c>
      <c r="H9" s="83">
        <v>789.34999999999991</v>
      </c>
    </row>
    <row r="10" spans="1:8" x14ac:dyDescent="0.3">
      <c r="B10" s="82">
        <v>2009</v>
      </c>
      <c r="C10" s="83">
        <v>589.4</v>
      </c>
      <c r="D10" s="83">
        <v>636.79999999999995</v>
      </c>
      <c r="E10" s="83">
        <v>856.5</v>
      </c>
      <c r="F10" s="83">
        <v>890.9</v>
      </c>
      <c r="G10" s="5">
        <v>703</v>
      </c>
      <c r="H10" s="83">
        <v>763.84999999999991</v>
      </c>
    </row>
    <row r="11" spans="1:8" x14ac:dyDescent="0.3">
      <c r="B11" s="82">
        <v>2010</v>
      </c>
      <c r="C11" s="83">
        <v>607.5</v>
      </c>
      <c r="D11" s="83">
        <v>634.9</v>
      </c>
      <c r="E11" s="83">
        <v>856.2</v>
      </c>
      <c r="F11" s="83">
        <v>887.1</v>
      </c>
      <c r="G11" s="5">
        <v>719</v>
      </c>
      <c r="H11" s="83">
        <v>761</v>
      </c>
    </row>
    <row r="12" spans="1:8" x14ac:dyDescent="0.3">
      <c r="B12" s="82">
        <v>2011</v>
      </c>
      <c r="C12" s="83">
        <v>615.29999999999995</v>
      </c>
      <c r="D12" s="83">
        <v>632.4</v>
      </c>
      <c r="E12" s="83">
        <v>843.8</v>
      </c>
      <c r="F12" s="83">
        <v>875.3</v>
      </c>
      <c r="G12" s="5">
        <v>721.1</v>
      </c>
      <c r="H12" s="83">
        <v>753.84999999999991</v>
      </c>
    </row>
    <row r="13" spans="1:8" x14ac:dyDescent="0.3">
      <c r="B13" s="82">
        <v>2012</v>
      </c>
      <c r="C13" s="83">
        <v>605.4</v>
      </c>
      <c r="D13" s="83">
        <v>624.70000000000005</v>
      </c>
      <c r="E13" s="83">
        <v>833.5</v>
      </c>
      <c r="F13" s="83">
        <v>865.1</v>
      </c>
      <c r="G13" s="5">
        <v>707.8</v>
      </c>
      <c r="H13" s="83">
        <v>744.90000000000009</v>
      </c>
    </row>
    <row r="14" spans="1:8" x14ac:dyDescent="0.3">
      <c r="B14" s="82">
        <v>2013</v>
      </c>
      <c r="C14" s="83">
        <v>614.1</v>
      </c>
      <c r="D14" s="83">
        <v>623.5</v>
      </c>
      <c r="E14" s="83">
        <v>849.4</v>
      </c>
      <c r="F14" s="83">
        <v>863.6</v>
      </c>
      <c r="G14" s="5">
        <v>720.1</v>
      </c>
      <c r="H14" s="83">
        <v>743.55</v>
      </c>
    </row>
    <row r="15" spans="1:8" x14ac:dyDescent="0.3">
      <c r="B15" s="82">
        <v>2014</v>
      </c>
      <c r="C15" s="83">
        <v>614.5</v>
      </c>
      <c r="D15" s="83"/>
      <c r="E15" s="83">
        <v>826.8</v>
      </c>
      <c r="F15" s="83"/>
      <c r="G15" s="13">
        <v>711</v>
      </c>
      <c r="H15" s="83"/>
    </row>
    <row r="16" spans="1:8" x14ac:dyDescent="0.3">
      <c r="A16" t="s">
        <v>441</v>
      </c>
      <c r="B16" s="82"/>
      <c r="C16" s="84"/>
      <c r="D16" s="84"/>
      <c r="E16" s="84"/>
      <c r="F16" s="84"/>
      <c r="G16" s="84"/>
      <c r="H16" s="84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5"/>
  <sheetViews>
    <sheetView workbookViewId="0">
      <selection activeCell="A15" sqref="A15"/>
    </sheetView>
  </sheetViews>
  <sheetFormatPr defaultRowHeight="14.4" x14ac:dyDescent="0.3"/>
  <cols>
    <col min="3" max="3" width="9.6640625" customWidth="1"/>
    <col min="4" max="4" width="20.21875" customWidth="1"/>
    <col min="5" max="5" width="21.88671875" customWidth="1"/>
    <col min="6" max="6" width="16" customWidth="1"/>
  </cols>
  <sheetData>
    <row r="1" spans="1:7" ht="36" customHeight="1" x14ac:dyDescent="0.3">
      <c r="A1" s="98" t="s">
        <v>826</v>
      </c>
    </row>
    <row r="2" spans="1:7" x14ac:dyDescent="0.3">
      <c r="A2" s="87"/>
      <c r="B2" t="s">
        <v>689</v>
      </c>
      <c r="C2" t="s">
        <v>700</v>
      </c>
      <c r="D2" t="s">
        <v>701</v>
      </c>
      <c r="E2" t="s">
        <v>702</v>
      </c>
      <c r="F2" t="s">
        <v>703</v>
      </c>
      <c r="G2" t="s">
        <v>704</v>
      </c>
    </row>
    <row r="3" spans="1:7" x14ac:dyDescent="0.3">
      <c r="A3" s="87"/>
      <c r="B3">
        <v>2003</v>
      </c>
      <c r="C3" s="86">
        <v>469.4</v>
      </c>
      <c r="D3" s="86">
        <v>550.29999999999995</v>
      </c>
      <c r="E3" s="86">
        <v>1064.5</v>
      </c>
      <c r="F3" s="86">
        <v>1040.5</v>
      </c>
      <c r="G3" s="86">
        <v>759.9</v>
      </c>
    </row>
    <row r="4" spans="1:7" x14ac:dyDescent="0.3">
      <c r="B4">
        <v>2004</v>
      </c>
      <c r="C4" s="86">
        <v>380.8</v>
      </c>
      <c r="D4" s="86">
        <v>486.1</v>
      </c>
      <c r="E4" s="86">
        <v>1014.2</v>
      </c>
      <c r="F4" s="86">
        <v>1140.4000000000001</v>
      </c>
      <c r="G4" s="86">
        <v>738.5</v>
      </c>
    </row>
    <row r="5" spans="1:7" x14ac:dyDescent="0.3">
      <c r="B5">
        <v>2005</v>
      </c>
      <c r="C5" s="86">
        <v>429</v>
      </c>
      <c r="D5" s="86">
        <v>481.6</v>
      </c>
      <c r="E5" s="86">
        <v>1028.3</v>
      </c>
      <c r="F5" s="86">
        <v>1171</v>
      </c>
      <c r="G5" s="86">
        <v>738.5</v>
      </c>
    </row>
    <row r="6" spans="1:7" x14ac:dyDescent="0.3">
      <c r="B6">
        <v>2006</v>
      </c>
      <c r="C6" s="86">
        <v>399.2</v>
      </c>
      <c r="D6" s="86">
        <v>431.4</v>
      </c>
      <c r="E6" s="86">
        <v>1026.5999999999999</v>
      </c>
      <c r="F6" s="86">
        <v>1054.4000000000001</v>
      </c>
      <c r="G6" s="86">
        <v>733.7</v>
      </c>
    </row>
    <row r="7" spans="1:7" x14ac:dyDescent="0.3">
      <c r="B7">
        <v>2007</v>
      </c>
      <c r="C7" s="86">
        <v>480.9</v>
      </c>
      <c r="D7" s="86">
        <v>485.5</v>
      </c>
      <c r="E7" s="86">
        <v>984.2</v>
      </c>
      <c r="F7" s="86">
        <v>1148.7</v>
      </c>
      <c r="G7" s="86">
        <v>719.5</v>
      </c>
    </row>
    <row r="8" spans="1:7" x14ac:dyDescent="0.3">
      <c r="B8">
        <v>2008</v>
      </c>
      <c r="C8" s="86">
        <v>423.3</v>
      </c>
      <c r="D8" s="86">
        <v>507.1</v>
      </c>
      <c r="E8" s="86">
        <v>943.7</v>
      </c>
      <c r="F8" s="86">
        <v>1174.8</v>
      </c>
      <c r="G8" s="86">
        <v>717.8</v>
      </c>
    </row>
    <row r="9" spans="1:7" x14ac:dyDescent="0.3">
      <c r="B9">
        <v>2009</v>
      </c>
      <c r="C9" s="86">
        <v>463.5</v>
      </c>
      <c r="D9" s="86">
        <v>434.8</v>
      </c>
      <c r="E9" s="86">
        <v>932</v>
      </c>
      <c r="F9" s="86">
        <v>1042.8</v>
      </c>
      <c r="G9" s="86">
        <v>701.5</v>
      </c>
    </row>
    <row r="10" spans="1:7" x14ac:dyDescent="0.3">
      <c r="B10">
        <v>2010</v>
      </c>
      <c r="C10" s="86">
        <v>412.3</v>
      </c>
      <c r="D10" s="86">
        <v>428.5</v>
      </c>
      <c r="E10" s="86">
        <v>1018.1</v>
      </c>
      <c r="F10" s="86">
        <v>1085.5999999999999</v>
      </c>
      <c r="G10" s="86">
        <v>714.9</v>
      </c>
    </row>
    <row r="11" spans="1:7" x14ac:dyDescent="0.3">
      <c r="B11">
        <v>2011</v>
      </c>
      <c r="C11" s="86">
        <v>431.6</v>
      </c>
      <c r="D11" s="86">
        <v>423.4</v>
      </c>
      <c r="E11" s="86">
        <v>924.6</v>
      </c>
      <c r="F11" s="86">
        <v>971.9</v>
      </c>
      <c r="G11" s="86">
        <v>719</v>
      </c>
    </row>
    <row r="12" spans="1:7" x14ac:dyDescent="0.3">
      <c r="B12">
        <v>2012</v>
      </c>
      <c r="C12" s="86">
        <v>422.2</v>
      </c>
      <c r="D12" s="86">
        <v>483.3</v>
      </c>
      <c r="E12" s="86">
        <v>948</v>
      </c>
      <c r="F12" s="86">
        <v>1181.0999999999999</v>
      </c>
      <c r="G12" s="86">
        <v>706.3</v>
      </c>
    </row>
    <row r="13" spans="1:7" x14ac:dyDescent="0.3">
      <c r="B13">
        <v>2013</v>
      </c>
      <c r="C13" s="86">
        <v>458</v>
      </c>
      <c r="D13" s="86">
        <v>551.29999999999995</v>
      </c>
      <c r="E13" s="86">
        <v>1007.5</v>
      </c>
      <c r="F13" s="86">
        <v>1088.4000000000001</v>
      </c>
      <c r="G13" s="86">
        <v>726.1</v>
      </c>
    </row>
    <row r="14" spans="1:7" x14ac:dyDescent="0.3">
      <c r="B14">
        <v>2014</v>
      </c>
      <c r="C14" s="86">
        <v>489.6</v>
      </c>
      <c r="D14" s="86">
        <v>435.1</v>
      </c>
      <c r="E14" s="86">
        <v>980.5</v>
      </c>
      <c r="F14" s="86">
        <v>1041.2</v>
      </c>
      <c r="G14" s="86">
        <v>713.7</v>
      </c>
    </row>
    <row r="15" spans="1:7" x14ac:dyDescent="0.3">
      <c r="A15" t="s">
        <v>441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5"/>
  <sheetViews>
    <sheetView workbookViewId="0">
      <selection activeCell="B10" sqref="B10"/>
    </sheetView>
  </sheetViews>
  <sheetFormatPr defaultRowHeight="14.4" x14ac:dyDescent="0.3"/>
  <cols>
    <col min="1" max="1" width="3.77734375" customWidth="1"/>
    <col min="2" max="2" width="16.44140625" customWidth="1"/>
    <col min="3" max="3" width="13.21875" customWidth="1"/>
    <col min="4" max="4" width="15.109375" customWidth="1"/>
    <col min="5" max="5" width="16.77734375" customWidth="1"/>
    <col min="6" max="6" width="16.5546875" customWidth="1"/>
    <col min="7" max="7" width="13.109375" customWidth="1"/>
  </cols>
  <sheetData>
    <row r="1" spans="1:7" x14ac:dyDescent="0.3">
      <c r="A1" s="10" t="s">
        <v>705</v>
      </c>
    </row>
    <row r="2" spans="1:7" ht="43.2" x14ac:dyDescent="0.3">
      <c r="A2" s="9"/>
      <c r="B2" s="16" t="s">
        <v>707</v>
      </c>
      <c r="C2" s="16" t="s">
        <v>448</v>
      </c>
      <c r="D2" s="16" t="s">
        <v>449</v>
      </c>
      <c r="E2" s="16" t="s">
        <v>706</v>
      </c>
      <c r="F2" s="16" t="s">
        <v>450</v>
      </c>
      <c r="G2" s="16" t="s">
        <v>451</v>
      </c>
    </row>
    <row r="3" spans="1:7" x14ac:dyDescent="0.3">
      <c r="B3" s="9" t="s">
        <v>447</v>
      </c>
      <c r="C3" s="15">
        <v>50137</v>
      </c>
      <c r="D3" s="15">
        <v>5748065</v>
      </c>
      <c r="E3" s="88">
        <f>Table7[[#This Row],[Total Deahts]]/50137</f>
        <v>1</v>
      </c>
      <c r="F3" s="13">
        <v>872.2</v>
      </c>
      <c r="G3" s="13">
        <v>711</v>
      </c>
    </row>
    <row r="4" spans="1:7" x14ac:dyDescent="0.3">
      <c r="B4" s="9"/>
      <c r="C4" s="15"/>
      <c r="D4" s="15"/>
      <c r="E4" s="15"/>
      <c r="F4" s="5"/>
    </row>
    <row r="5" spans="1:7" x14ac:dyDescent="0.3">
      <c r="A5" s="9"/>
      <c r="B5" s="9" t="s">
        <v>442</v>
      </c>
      <c r="C5" s="15">
        <v>11063</v>
      </c>
      <c r="D5" s="15">
        <v>1238674</v>
      </c>
      <c r="E5" s="89">
        <f>Table7[[#This Row],[Total Deahts]]/50137</f>
        <v>0.22065540419251251</v>
      </c>
      <c r="F5" s="13">
        <v>893.1</v>
      </c>
      <c r="G5" s="13">
        <v>693.6</v>
      </c>
    </row>
    <row r="6" spans="1:7" x14ac:dyDescent="0.3">
      <c r="A6" s="9"/>
      <c r="B6" s="9" t="s">
        <v>443</v>
      </c>
      <c r="C6" s="15">
        <v>4912</v>
      </c>
      <c r="D6" s="15">
        <v>488523</v>
      </c>
      <c r="E6" s="89">
        <f>Table7[[#This Row],[Total Deahts]]/50137</f>
        <v>9.7971557931268327E-2</v>
      </c>
      <c r="F6" s="14">
        <v>1005.5</v>
      </c>
      <c r="G6" s="13">
        <v>692.9</v>
      </c>
    </row>
    <row r="7" spans="1:7" x14ac:dyDescent="0.3">
      <c r="A7" s="9"/>
      <c r="B7" s="9" t="s">
        <v>444</v>
      </c>
      <c r="C7" s="15">
        <v>18075</v>
      </c>
      <c r="D7" s="15">
        <v>2116805</v>
      </c>
      <c r="E7" s="89">
        <f>Table7[[#This Row],[Total Deahts]]/50137</f>
        <v>0.36051219658136707</v>
      </c>
      <c r="F7" s="13">
        <v>853.9</v>
      </c>
      <c r="G7" s="13">
        <v>736.6</v>
      </c>
    </row>
    <row r="8" spans="1:7" x14ac:dyDescent="0.3">
      <c r="A8" s="9"/>
      <c r="B8" s="9" t="s">
        <v>445</v>
      </c>
      <c r="C8" s="15">
        <v>9207</v>
      </c>
      <c r="D8" s="15">
        <v>1120085</v>
      </c>
      <c r="E8" s="89">
        <f>Table7[[#This Row],[Total Deahts]]/50137</f>
        <v>0.18363683507190298</v>
      </c>
      <c r="F8" s="13">
        <v>822</v>
      </c>
      <c r="G8" s="13">
        <v>698.9</v>
      </c>
    </row>
    <row r="9" spans="1:7" x14ac:dyDescent="0.3">
      <c r="A9" s="9"/>
      <c r="B9" s="9" t="s">
        <v>446</v>
      </c>
      <c r="C9" s="15">
        <v>6852</v>
      </c>
      <c r="D9" s="15">
        <v>783978</v>
      </c>
      <c r="E9" s="89">
        <f>Table7[[#This Row],[Total Deahts]]/50137</f>
        <v>0.13666553643018131</v>
      </c>
      <c r="F9" s="13">
        <v>874</v>
      </c>
      <c r="G9" s="13">
        <v>703.4</v>
      </c>
    </row>
    <row r="10" spans="1:7" x14ac:dyDescent="0.3">
      <c r="B10" s="9" t="s">
        <v>441</v>
      </c>
      <c r="C10" s="23"/>
      <c r="D10" s="23"/>
      <c r="E10" s="156"/>
      <c r="F10" s="13"/>
      <c r="G10" s="13"/>
    </row>
    <row r="11" spans="1:7" x14ac:dyDescent="0.3">
      <c r="B11" s="9" t="s">
        <v>679</v>
      </c>
    </row>
    <row r="13" spans="1:7" x14ac:dyDescent="0.3">
      <c r="C13" s="59"/>
    </row>
    <row r="14" spans="1:7" x14ac:dyDescent="0.3">
      <c r="C14" s="59"/>
    </row>
    <row r="15" spans="1:7" x14ac:dyDescent="0.3">
      <c r="B15" s="20"/>
      <c r="C15" s="20"/>
      <c r="D15" s="20"/>
      <c r="E15" s="20"/>
      <c r="F15" s="20"/>
      <c r="G15" s="20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2"/>
  <sheetViews>
    <sheetView workbookViewId="0">
      <selection activeCell="A22" sqref="A22"/>
    </sheetView>
  </sheetViews>
  <sheetFormatPr defaultRowHeight="14.4" x14ac:dyDescent="0.3"/>
  <cols>
    <col min="2" max="2" width="27.88671875" customWidth="1"/>
    <col min="3" max="3" width="26.33203125" customWidth="1"/>
    <col min="4" max="4" width="20.21875" customWidth="1"/>
    <col min="5" max="5" width="20.5546875" customWidth="1"/>
    <col min="6" max="6" width="27" customWidth="1"/>
  </cols>
  <sheetData>
    <row r="1" spans="1:7" x14ac:dyDescent="0.3">
      <c r="A1" s="93" t="s">
        <v>723</v>
      </c>
    </row>
    <row r="2" spans="1:7" ht="68.400000000000006" customHeight="1" x14ac:dyDescent="0.3">
      <c r="B2" t="s">
        <v>708</v>
      </c>
      <c r="C2" t="s">
        <v>709</v>
      </c>
      <c r="D2" t="s">
        <v>706</v>
      </c>
      <c r="E2" t="s">
        <v>710</v>
      </c>
      <c r="F2" t="s">
        <v>711</v>
      </c>
      <c r="G2" s="91"/>
    </row>
    <row r="3" spans="1:7" x14ac:dyDescent="0.3">
      <c r="B3" s="119" t="s">
        <v>712</v>
      </c>
      <c r="C3" s="119"/>
      <c r="D3" s="119"/>
      <c r="E3" s="119"/>
      <c r="F3" s="119"/>
      <c r="G3" s="91"/>
    </row>
    <row r="4" spans="1:7" x14ac:dyDescent="0.3">
      <c r="B4" t="s">
        <v>713</v>
      </c>
      <c r="C4" s="23">
        <v>437</v>
      </c>
      <c r="D4" s="60">
        <v>8.9999999999999993E-3</v>
      </c>
      <c r="E4" s="123">
        <v>142.5</v>
      </c>
      <c r="F4" s="118" t="s">
        <v>688</v>
      </c>
      <c r="G4" s="91"/>
    </row>
    <row r="5" spans="1:7" x14ac:dyDescent="0.3">
      <c r="B5" t="s">
        <v>714</v>
      </c>
      <c r="C5" s="23">
        <v>157</v>
      </c>
      <c r="D5" s="60">
        <v>3.0000000000000001E-3</v>
      </c>
      <c r="E5" s="123">
        <v>20.6</v>
      </c>
      <c r="F5" s="118" t="s">
        <v>688</v>
      </c>
      <c r="G5" s="91"/>
    </row>
    <row r="6" spans="1:7" x14ac:dyDescent="0.3">
      <c r="B6" t="s">
        <v>715</v>
      </c>
      <c r="C6" s="23">
        <v>487</v>
      </c>
      <c r="D6" s="60">
        <v>0.01</v>
      </c>
      <c r="E6" s="123">
        <v>77.2</v>
      </c>
      <c r="F6" s="118" t="s">
        <v>688</v>
      </c>
      <c r="G6" s="91"/>
    </row>
    <row r="7" spans="1:7" x14ac:dyDescent="0.3">
      <c r="B7" t="s">
        <v>716</v>
      </c>
      <c r="C7" s="23">
        <v>10358</v>
      </c>
      <c r="D7" s="60">
        <v>0.20699999999999999</v>
      </c>
      <c r="E7" s="123">
        <v>327.9</v>
      </c>
      <c r="F7" s="118" t="s">
        <v>688</v>
      </c>
      <c r="G7" s="91"/>
    </row>
    <row r="8" spans="1:7" x14ac:dyDescent="0.3">
      <c r="B8" t="s">
        <v>568</v>
      </c>
      <c r="C8" s="23">
        <v>38698</v>
      </c>
      <c r="D8" s="60">
        <v>0.77200000000000002</v>
      </c>
      <c r="E8" s="123">
        <v>4711.3</v>
      </c>
      <c r="F8" s="118" t="s">
        <v>688</v>
      </c>
      <c r="G8" s="91"/>
    </row>
    <row r="9" spans="1:7" x14ac:dyDescent="0.3">
      <c r="B9" s="8" t="s">
        <v>717</v>
      </c>
      <c r="C9" s="26">
        <v>50137</v>
      </c>
      <c r="D9" s="125">
        <v>1</v>
      </c>
      <c r="E9" s="126" t="s">
        <v>688</v>
      </c>
      <c r="F9" s="127" t="s">
        <v>688</v>
      </c>
      <c r="G9" s="91"/>
    </row>
    <row r="10" spans="1:7" x14ac:dyDescent="0.3">
      <c r="B10" s="119" t="s">
        <v>718</v>
      </c>
      <c r="C10" s="121"/>
      <c r="D10" s="122"/>
      <c r="E10" s="124"/>
      <c r="F10" s="120"/>
      <c r="G10" s="91"/>
    </row>
    <row r="11" spans="1:7" x14ac:dyDescent="0.3">
      <c r="B11" t="s">
        <v>719</v>
      </c>
      <c r="C11" s="23">
        <v>25437</v>
      </c>
      <c r="D11" s="60">
        <v>0.51</v>
      </c>
      <c r="E11" s="123">
        <v>879.2</v>
      </c>
      <c r="F11" s="123">
        <v>614.4</v>
      </c>
      <c r="G11" s="91"/>
    </row>
    <row r="12" spans="1:7" x14ac:dyDescent="0.3">
      <c r="B12" t="s">
        <v>720</v>
      </c>
      <c r="C12" s="23">
        <v>24700</v>
      </c>
      <c r="D12" s="60">
        <v>0.49</v>
      </c>
      <c r="E12" s="123">
        <v>865.2</v>
      </c>
      <c r="F12" s="123">
        <v>826.7</v>
      </c>
      <c r="G12" s="91"/>
    </row>
    <row r="13" spans="1:7" x14ac:dyDescent="0.3">
      <c r="B13" s="8" t="s">
        <v>717</v>
      </c>
      <c r="C13" s="26">
        <v>50137</v>
      </c>
      <c r="D13" s="125">
        <v>1</v>
      </c>
      <c r="E13" s="126" t="s">
        <v>688</v>
      </c>
      <c r="F13" s="126" t="s">
        <v>688</v>
      </c>
      <c r="G13" s="91"/>
    </row>
    <row r="14" spans="1:7" x14ac:dyDescent="0.3">
      <c r="B14" s="119" t="s">
        <v>721</v>
      </c>
      <c r="C14" s="121"/>
      <c r="D14" s="122"/>
      <c r="E14" s="124"/>
      <c r="F14" s="124"/>
      <c r="G14" s="91"/>
    </row>
    <row r="15" spans="1:7" x14ac:dyDescent="0.3">
      <c r="B15" t="s">
        <v>704</v>
      </c>
      <c r="C15" s="23">
        <v>45929</v>
      </c>
      <c r="D15" s="60">
        <f>Table11[[#This Row],[Total Number of Deaths ]]/50137</f>
        <v>0.91606996828689391</v>
      </c>
      <c r="E15" s="123">
        <v>916.2</v>
      </c>
      <c r="F15" s="123">
        <v>696.6</v>
      </c>
      <c r="G15" s="91"/>
    </row>
    <row r="16" spans="1:7" ht="15.6" customHeight="1" x14ac:dyDescent="0.3">
      <c r="B16" t="s">
        <v>702</v>
      </c>
      <c r="C16" s="23">
        <v>2377</v>
      </c>
      <c r="D16" s="60">
        <f>Table11[[#This Row],[Total Number of Deaths ]]/50137</f>
        <v>4.7410096336039251E-2</v>
      </c>
      <c r="E16" s="123">
        <v>586.29999999999995</v>
      </c>
      <c r="F16" s="123">
        <v>960.3</v>
      </c>
      <c r="G16" s="91"/>
    </row>
    <row r="17" spans="1:7" x14ac:dyDescent="0.3">
      <c r="B17" t="s">
        <v>703</v>
      </c>
      <c r="C17" s="23">
        <v>400</v>
      </c>
      <c r="D17" s="60">
        <f>Table11[[#This Row],[Total Number of Deaths ]]/50137</f>
        <v>7.9781398966830876E-3</v>
      </c>
      <c r="E17" s="123">
        <v>653.6</v>
      </c>
      <c r="F17" s="123">
        <v>1028.5</v>
      </c>
      <c r="G17" s="91"/>
    </row>
    <row r="18" spans="1:7" x14ac:dyDescent="0.3">
      <c r="B18" t="s">
        <v>722</v>
      </c>
      <c r="C18" s="23">
        <v>304</v>
      </c>
      <c r="D18" s="60">
        <f>Table11[[#This Row],[Total Number of Deaths ]]/50137</f>
        <v>6.0633863214791467E-3</v>
      </c>
      <c r="E18" s="123">
        <v>199.2</v>
      </c>
      <c r="F18" s="123">
        <v>416.9</v>
      </c>
      <c r="G18" s="91"/>
    </row>
    <row r="19" spans="1:7" x14ac:dyDescent="0.3">
      <c r="B19" t="s">
        <v>700</v>
      </c>
      <c r="C19" s="23">
        <v>711</v>
      </c>
      <c r="D19" s="60">
        <f>Table11[[#This Row],[Total Number of Deaths ]]/50137</f>
        <v>1.4181143666354189E-2</v>
      </c>
      <c r="E19" s="123">
        <v>161.30000000000001</v>
      </c>
      <c r="F19" s="123">
        <v>467.3</v>
      </c>
      <c r="G19" s="91"/>
    </row>
    <row r="20" spans="1:7" x14ac:dyDescent="0.3">
      <c r="B20" s="21" t="s">
        <v>854</v>
      </c>
      <c r="C20" s="21">
        <v>416</v>
      </c>
      <c r="D20" s="60">
        <f>Table11[[#This Row],[Total Number of Deaths ]]/50137</f>
        <v>8.2972654925504118E-3</v>
      </c>
      <c r="E20" s="128" t="s">
        <v>688</v>
      </c>
      <c r="F20" s="128" t="s">
        <v>688</v>
      </c>
      <c r="G20" s="91"/>
    </row>
    <row r="21" spans="1:7" x14ac:dyDescent="0.3">
      <c r="B21" s="8" t="s">
        <v>717</v>
      </c>
      <c r="C21" s="26">
        <f>SUM(C15:C20)</f>
        <v>50137</v>
      </c>
      <c r="D21" s="125">
        <v>1</v>
      </c>
      <c r="E21" s="126" t="s">
        <v>688</v>
      </c>
      <c r="F21" s="126" t="s">
        <v>688</v>
      </c>
    </row>
    <row r="22" spans="1:7" x14ac:dyDescent="0.3">
      <c r="A22" s="9" t="s">
        <v>441</v>
      </c>
    </row>
    <row r="26" spans="1:7" x14ac:dyDescent="0.3">
      <c r="B26" s="47"/>
      <c r="C26" s="47"/>
      <c r="D26" s="47"/>
      <c r="E26" s="47"/>
    </row>
    <row r="27" spans="1:7" x14ac:dyDescent="0.3">
      <c r="B27" s="47"/>
      <c r="C27" s="47"/>
      <c r="D27" s="47"/>
      <c r="E27" s="47"/>
    </row>
    <row r="28" spans="1:7" x14ac:dyDescent="0.3">
      <c r="B28" s="47"/>
      <c r="C28" s="47"/>
      <c r="D28" s="47"/>
      <c r="E28" s="47"/>
    </row>
    <row r="29" spans="1:7" x14ac:dyDescent="0.3">
      <c r="B29" s="47"/>
      <c r="C29" s="47"/>
      <c r="D29" s="47"/>
      <c r="E29" s="47"/>
    </row>
    <row r="30" spans="1:7" x14ac:dyDescent="0.3">
      <c r="B30" s="47"/>
      <c r="C30" s="47"/>
      <c r="D30" s="47"/>
      <c r="E30" s="47"/>
    </row>
    <row r="31" spans="1:7" x14ac:dyDescent="0.3">
      <c r="B31" s="47"/>
      <c r="C31" s="47"/>
      <c r="D31" s="47"/>
      <c r="E31" s="47"/>
    </row>
    <row r="32" spans="1:7" x14ac:dyDescent="0.3">
      <c r="B32" s="47"/>
      <c r="C32" s="47"/>
      <c r="D32" s="47"/>
      <c r="E32" s="47"/>
    </row>
  </sheetData>
  <pageMargins left="0.7" right="0.7" top="0.75" bottom="0.75" header="0.3" footer="0.3"/>
  <pageSetup scale="93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1"/>
  <sheetViews>
    <sheetView workbookViewId="0">
      <selection activeCell="I19" sqref="A1:I19"/>
    </sheetView>
  </sheetViews>
  <sheetFormatPr defaultRowHeight="14.4" x14ac:dyDescent="0.3"/>
  <cols>
    <col min="1" max="1" width="2.5546875" customWidth="1"/>
    <col min="2" max="2" width="11.33203125" customWidth="1"/>
    <col min="3" max="3" width="12.109375" customWidth="1"/>
    <col min="4" max="4" width="15" customWidth="1"/>
    <col min="5" max="5" width="12.33203125" customWidth="1"/>
  </cols>
  <sheetData>
    <row r="1" spans="1:6" x14ac:dyDescent="0.3">
      <c r="A1" s="49" t="s">
        <v>798</v>
      </c>
      <c r="B1" s="20"/>
      <c r="C1" s="20"/>
      <c r="D1" s="20"/>
      <c r="E1" s="20"/>
    </row>
    <row r="2" spans="1:6" ht="43.2" x14ac:dyDescent="0.3">
      <c r="A2" s="50"/>
      <c r="B2" s="51" t="s">
        <v>0</v>
      </c>
      <c r="C2" s="51" t="s">
        <v>549</v>
      </c>
      <c r="D2" s="51" t="s">
        <v>548</v>
      </c>
      <c r="E2" s="51" t="s">
        <v>547</v>
      </c>
      <c r="F2" s="51" t="s">
        <v>550</v>
      </c>
    </row>
    <row r="3" spans="1:6" x14ac:dyDescent="0.3">
      <c r="A3" s="20"/>
      <c r="B3" s="52" t="s">
        <v>551</v>
      </c>
      <c r="C3" s="53">
        <v>380</v>
      </c>
      <c r="D3" s="52" t="s">
        <v>552</v>
      </c>
      <c r="E3" s="53">
        <v>253</v>
      </c>
      <c r="F3" s="52">
        <v>66.599999999999994</v>
      </c>
    </row>
    <row r="4" spans="1:6" x14ac:dyDescent="0.3">
      <c r="A4" s="20"/>
      <c r="B4" s="55"/>
      <c r="C4" s="56"/>
      <c r="D4" s="55" t="s">
        <v>555</v>
      </c>
      <c r="E4" s="56">
        <v>0</v>
      </c>
      <c r="F4" s="52">
        <v>0</v>
      </c>
    </row>
    <row r="5" spans="1:6" x14ac:dyDescent="0.3">
      <c r="A5" s="20"/>
      <c r="B5" s="57"/>
      <c r="C5" s="58"/>
      <c r="D5" s="57" t="s">
        <v>553</v>
      </c>
      <c r="E5" s="58">
        <v>127</v>
      </c>
      <c r="F5" s="57">
        <v>33.4</v>
      </c>
    </row>
    <row r="6" spans="1:6" x14ac:dyDescent="0.3">
      <c r="A6" s="20"/>
      <c r="B6" s="52" t="s">
        <v>554</v>
      </c>
      <c r="C6" s="53">
        <v>2434</v>
      </c>
      <c r="D6" s="52" t="s">
        <v>552</v>
      </c>
      <c r="E6" s="53">
        <v>1078</v>
      </c>
      <c r="F6" s="52">
        <v>44.3</v>
      </c>
    </row>
    <row r="7" spans="1:6" x14ac:dyDescent="0.3">
      <c r="A7" s="20"/>
      <c r="B7" s="52"/>
      <c r="C7" s="53"/>
      <c r="D7" s="52" t="s">
        <v>555</v>
      </c>
      <c r="E7" s="53">
        <v>8</v>
      </c>
      <c r="F7" s="52">
        <v>0.3</v>
      </c>
    </row>
    <row r="8" spans="1:6" x14ac:dyDescent="0.3">
      <c r="A8" s="20"/>
      <c r="B8" s="57"/>
      <c r="C8" s="58"/>
      <c r="D8" s="57" t="s">
        <v>553</v>
      </c>
      <c r="E8" s="58">
        <v>1348</v>
      </c>
      <c r="F8" s="57">
        <v>55.4</v>
      </c>
    </row>
    <row r="9" spans="1:6" x14ac:dyDescent="0.3">
      <c r="A9" s="20"/>
      <c r="B9" s="52" t="s">
        <v>556</v>
      </c>
      <c r="C9" s="53">
        <v>8625</v>
      </c>
      <c r="D9" s="52" t="s">
        <v>552</v>
      </c>
      <c r="E9" s="53">
        <v>7042</v>
      </c>
      <c r="F9" s="52">
        <v>81.599999999999994</v>
      </c>
    </row>
    <row r="10" spans="1:6" x14ac:dyDescent="0.3">
      <c r="A10" s="20"/>
      <c r="B10" s="52"/>
      <c r="C10" s="53"/>
      <c r="D10" s="52" t="s">
        <v>555</v>
      </c>
      <c r="E10" s="53">
        <v>8</v>
      </c>
      <c r="F10" s="52">
        <v>0.1</v>
      </c>
    </row>
    <row r="11" spans="1:6" x14ac:dyDescent="0.3">
      <c r="A11" s="20"/>
      <c r="B11" s="57"/>
      <c r="C11" s="58"/>
      <c r="D11" s="57" t="s">
        <v>553</v>
      </c>
      <c r="E11" s="58">
        <v>1575</v>
      </c>
      <c r="F11" s="57">
        <v>18.3</v>
      </c>
    </row>
    <row r="12" spans="1:6" x14ac:dyDescent="0.3">
      <c r="A12" s="20"/>
      <c r="B12" s="52" t="s">
        <v>557</v>
      </c>
      <c r="C12" s="53">
        <v>38698</v>
      </c>
      <c r="D12" s="52" t="s">
        <v>552</v>
      </c>
      <c r="E12" s="53">
        <v>37931</v>
      </c>
      <c r="F12" s="54">
        <v>98</v>
      </c>
    </row>
    <row r="13" spans="1:6" x14ac:dyDescent="0.3">
      <c r="A13" s="20"/>
      <c r="B13" s="52"/>
      <c r="C13" s="53"/>
      <c r="D13" s="52" t="s">
        <v>555</v>
      </c>
      <c r="E13" s="53">
        <v>26</v>
      </c>
      <c r="F13" s="52">
        <v>0.1</v>
      </c>
    </row>
    <row r="14" spans="1:6" x14ac:dyDescent="0.3">
      <c r="B14" s="57"/>
      <c r="C14" s="58"/>
      <c r="D14" s="57" t="s">
        <v>553</v>
      </c>
      <c r="E14" s="58">
        <v>741</v>
      </c>
      <c r="F14" s="57">
        <v>1.9</v>
      </c>
    </row>
    <row r="15" spans="1:6" x14ac:dyDescent="0.3">
      <c r="B15" s="61" t="s">
        <v>558</v>
      </c>
      <c r="C15" s="62">
        <f>SUM(C3:C14)</f>
        <v>50137</v>
      </c>
      <c r="D15" s="61" t="s">
        <v>553</v>
      </c>
      <c r="E15" s="63">
        <f>E5+E8+E11+E14</f>
        <v>3791</v>
      </c>
      <c r="F15" s="64">
        <f>Table29[[#This Row],[Number of Deaths]]/Table29[[#This Row],[Total Deaths for the Age Group]]</f>
        <v>7.5612820870813974E-2</v>
      </c>
    </row>
    <row r="16" spans="1:6" x14ac:dyDescent="0.3">
      <c r="B16" t="s">
        <v>441</v>
      </c>
    </row>
    <row r="20" spans="6:7" x14ac:dyDescent="0.3">
      <c r="G20" s="60"/>
    </row>
    <row r="21" spans="6:7" x14ac:dyDescent="0.3">
      <c r="F21" s="59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3"/>
  <sheetViews>
    <sheetView topLeftCell="A16" zoomScale="80" zoomScaleNormal="80" workbookViewId="0">
      <selection activeCell="K33" sqref="A1:K33"/>
    </sheetView>
  </sheetViews>
  <sheetFormatPr defaultRowHeight="14.4" x14ac:dyDescent="0.3"/>
  <cols>
    <col min="1" max="1" width="13.33203125" customWidth="1"/>
    <col min="2" max="2" width="13.88671875" customWidth="1"/>
    <col min="3" max="3" width="12.88671875" customWidth="1"/>
    <col min="4" max="4" width="15.33203125" customWidth="1"/>
    <col min="5" max="5" width="15.21875" customWidth="1"/>
    <col min="6" max="6" width="15.5546875" customWidth="1"/>
    <col min="7" max="7" width="15" customWidth="1"/>
    <col min="8" max="8" width="14.5546875" customWidth="1"/>
    <col min="9" max="9" width="15.5546875" customWidth="1"/>
    <col min="10" max="10" width="14.109375" customWidth="1"/>
    <col min="11" max="11" width="15" customWidth="1"/>
  </cols>
  <sheetData>
    <row r="1" spans="1:11" ht="23.4" customHeight="1" x14ac:dyDescent="0.3">
      <c r="A1" s="150" t="s">
        <v>857</v>
      </c>
    </row>
    <row r="2" spans="1:11" ht="25.8" customHeight="1" thickBot="1" x14ac:dyDescent="0.35">
      <c r="A2" s="150" t="s">
        <v>856</v>
      </c>
    </row>
    <row r="3" spans="1:11" ht="28.2" thickBot="1" x14ac:dyDescent="0.35">
      <c r="A3" s="65" t="s">
        <v>559</v>
      </c>
      <c r="B3" s="66" t="s">
        <v>560</v>
      </c>
      <c r="C3" s="66" t="s">
        <v>561</v>
      </c>
      <c r="D3" s="66" t="s">
        <v>562</v>
      </c>
      <c r="E3" s="66" t="s">
        <v>563</v>
      </c>
      <c r="F3" s="66" t="s">
        <v>564</v>
      </c>
      <c r="G3" s="66" t="s">
        <v>565</v>
      </c>
      <c r="H3" s="66" t="s">
        <v>566</v>
      </c>
      <c r="I3" s="66" t="s">
        <v>567</v>
      </c>
      <c r="J3" s="66" t="s">
        <v>568</v>
      </c>
      <c r="K3" s="66" t="s">
        <v>558</v>
      </c>
    </row>
    <row r="4" spans="1:11" ht="45" customHeight="1" x14ac:dyDescent="0.3">
      <c r="A4" s="160" t="s">
        <v>569</v>
      </c>
      <c r="B4" s="172" t="s">
        <v>596</v>
      </c>
      <c r="C4" s="168" t="s">
        <v>595</v>
      </c>
      <c r="D4" s="168" t="s">
        <v>594</v>
      </c>
      <c r="E4" s="168" t="s">
        <v>677</v>
      </c>
      <c r="F4" s="168" t="s">
        <v>676</v>
      </c>
      <c r="G4" s="168" t="s">
        <v>678</v>
      </c>
      <c r="H4" s="166" t="s">
        <v>593</v>
      </c>
      <c r="I4" s="166" t="s">
        <v>570</v>
      </c>
      <c r="J4" s="163" t="s">
        <v>571</v>
      </c>
      <c r="K4" s="166" t="s">
        <v>572</v>
      </c>
    </row>
    <row r="5" spans="1:11" x14ac:dyDescent="0.3">
      <c r="A5" s="161"/>
      <c r="B5" s="173"/>
      <c r="C5" s="169"/>
      <c r="D5" s="169"/>
      <c r="E5" s="169"/>
      <c r="F5" s="169"/>
      <c r="G5" s="169"/>
      <c r="H5" s="171"/>
      <c r="I5" s="171"/>
      <c r="J5" s="164"/>
      <c r="K5" s="171"/>
    </row>
    <row r="6" spans="1:11" ht="9" customHeight="1" thickBot="1" x14ac:dyDescent="0.35">
      <c r="A6" s="162"/>
      <c r="B6" s="174"/>
      <c r="C6" s="170"/>
      <c r="D6" s="170"/>
      <c r="E6" s="170"/>
      <c r="F6" s="170"/>
      <c r="G6" s="170"/>
      <c r="H6" s="167"/>
      <c r="I6" s="167"/>
      <c r="J6" s="165"/>
      <c r="K6" s="167"/>
    </row>
    <row r="7" spans="1:11" ht="39.6" customHeight="1" x14ac:dyDescent="0.3">
      <c r="A7" s="160" t="s">
        <v>573</v>
      </c>
      <c r="B7" s="157" t="s">
        <v>597</v>
      </c>
      <c r="C7" s="166" t="s">
        <v>598</v>
      </c>
      <c r="D7" s="166" t="s">
        <v>591</v>
      </c>
      <c r="E7" s="157" t="s">
        <v>665</v>
      </c>
      <c r="F7" s="157" t="s">
        <v>667</v>
      </c>
      <c r="G7" s="166" t="s">
        <v>574</v>
      </c>
      <c r="H7" s="163" t="s">
        <v>599</v>
      </c>
      <c r="I7" s="163" t="s">
        <v>600</v>
      </c>
      <c r="J7" s="166" t="s">
        <v>575</v>
      </c>
      <c r="K7" s="163" t="s">
        <v>601</v>
      </c>
    </row>
    <row r="8" spans="1:11" ht="21" customHeight="1" thickBot="1" x14ac:dyDescent="0.35">
      <c r="A8" s="162"/>
      <c r="B8" s="159"/>
      <c r="C8" s="167"/>
      <c r="D8" s="167"/>
      <c r="E8" s="159"/>
      <c r="F8" s="159"/>
      <c r="G8" s="167"/>
      <c r="H8" s="165"/>
      <c r="I8" s="165"/>
      <c r="J8" s="167"/>
      <c r="K8" s="165"/>
    </row>
    <row r="9" spans="1:11" ht="37.799999999999997" customHeight="1" x14ac:dyDescent="0.3">
      <c r="A9" s="160" t="s">
        <v>576</v>
      </c>
      <c r="B9" s="168" t="s">
        <v>608</v>
      </c>
      <c r="C9" s="157" t="s">
        <v>602</v>
      </c>
      <c r="D9" s="175" t="s">
        <v>603</v>
      </c>
      <c r="E9" s="157" t="s">
        <v>666</v>
      </c>
      <c r="F9" s="166" t="s">
        <v>675</v>
      </c>
      <c r="G9" s="163" t="s">
        <v>577</v>
      </c>
      <c r="H9" s="168" t="s">
        <v>604</v>
      </c>
      <c r="I9" s="168" t="s">
        <v>605</v>
      </c>
      <c r="J9" s="157" t="s">
        <v>592</v>
      </c>
      <c r="K9" s="168" t="s">
        <v>606</v>
      </c>
    </row>
    <row r="10" spans="1:11" x14ac:dyDescent="0.3">
      <c r="A10" s="161"/>
      <c r="B10" s="169"/>
      <c r="C10" s="158"/>
      <c r="D10" s="176"/>
      <c r="E10" s="158"/>
      <c r="F10" s="171"/>
      <c r="G10" s="164"/>
      <c r="H10" s="169"/>
      <c r="I10" s="169"/>
      <c r="J10" s="158"/>
      <c r="K10" s="169"/>
    </row>
    <row r="11" spans="1:11" ht="15" thickBot="1" x14ac:dyDescent="0.35">
      <c r="A11" s="162"/>
      <c r="B11" s="170"/>
      <c r="C11" s="159"/>
      <c r="D11" s="177"/>
      <c r="E11" s="159"/>
      <c r="F11" s="167"/>
      <c r="G11" s="165"/>
      <c r="H11" s="170"/>
      <c r="I11" s="170"/>
      <c r="J11" s="159"/>
      <c r="K11" s="170"/>
    </row>
    <row r="12" spans="1:11" ht="39.6" customHeight="1" x14ac:dyDescent="0.3">
      <c r="A12" s="160" t="s">
        <v>578</v>
      </c>
      <c r="B12" s="157" t="s">
        <v>607</v>
      </c>
      <c r="C12" s="157" t="s">
        <v>609</v>
      </c>
      <c r="D12" s="157" t="s">
        <v>610</v>
      </c>
      <c r="E12" s="166" t="s">
        <v>669</v>
      </c>
      <c r="F12" s="157" t="s">
        <v>668</v>
      </c>
      <c r="G12" s="157" t="s">
        <v>611</v>
      </c>
      <c r="H12" s="157" t="s">
        <v>612</v>
      </c>
      <c r="I12" s="157" t="s">
        <v>613</v>
      </c>
      <c r="J12" s="157" t="s">
        <v>670</v>
      </c>
      <c r="K12" s="157" t="s">
        <v>614</v>
      </c>
    </row>
    <row r="13" spans="1:11" ht="31.8" customHeight="1" thickBot="1" x14ac:dyDescent="0.35">
      <c r="A13" s="162"/>
      <c r="B13" s="159"/>
      <c r="C13" s="159"/>
      <c r="D13" s="159"/>
      <c r="E13" s="167"/>
      <c r="F13" s="159"/>
      <c r="G13" s="159"/>
      <c r="H13" s="159"/>
      <c r="I13" s="159"/>
      <c r="J13" s="159"/>
      <c r="K13" s="159"/>
    </row>
    <row r="14" spans="1:11" ht="26.4" customHeight="1" x14ac:dyDescent="0.3">
      <c r="A14" s="160" t="s">
        <v>579</v>
      </c>
      <c r="B14" s="157" t="s">
        <v>615</v>
      </c>
      <c r="C14" s="157" t="s">
        <v>616</v>
      </c>
      <c r="D14" s="157" t="s">
        <v>617</v>
      </c>
      <c r="E14" s="163" t="s">
        <v>618</v>
      </c>
      <c r="F14" s="163" t="s">
        <v>619</v>
      </c>
      <c r="G14" s="157" t="s">
        <v>621</v>
      </c>
      <c r="H14" s="157" t="s">
        <v>620</v>
      </c>
      <c r="I14" s="157" t="s">
        <v>622</v>
      </c>
      <c r="J14" s="157" t="s">
        <v>580</v>
      </c>
      <c r="K14" s="157" t="s">
        <v>623</v>
      </c>
    </row>
    <row r="15" spans="1:11" x14ac:dyDescent="0.3">
      <c r="A15" s="161"/>
      <c r="B15" s="158"/>
      <c r="C15" s="158"/>
      <c r="D15" s="158"/>
      <c r="E15" s="164"/>
      <c r="F15" s="164"/>
      <c r="G15" s="158"/>
      <c r="H15" s="158"/>
      <c r="I15" s="158"/>
      <c r="J15" s="158"/>
      <c r="K15" s="158"/>
    </row>
    <row r="16" spans="1:11" x14ac:dyDescent="0.3">
      <c r="A16" s="161"/>
      <c r="B16" s="158"/>
      <c r="C16" s="158"/>
      <c r="D16" s="158"/>
      <c r="E16" s="164"/>
      <c r="F16" s="164"/>
      <c r="G16" s="158"/>
      <c r="H16" s="158"/>
      <c r="I16" s="158"/>
      <c r="J16" s="158"/>
      <c r="K16" s="158"/>
    </row>
    <row r="17" spans="1:11" ht="15" thickBot="1" x14ac:dyDescent="0.35">
      <c r="A17" s="162"/>
      <c r="B17" s="159"/>
      <c r="C17" s="159"/>
      <c r="D17" s="159"/>
      <c r="E17" s="165"/>
      <c r="F17" s="165"/>
      <c r="G17" s="159"/>
      <c r="H17" s="159"/>
      <c r="I17" s="159"/>
      <c r="J17" s="159"/>
      <c r="K17" s="159"/>
    </row>
    <row r="18" spans="1:11" ht="40.799999999999997" customHeight="1" x14ac:dyDescent="0.3">
      <c r="A18" s="160" t="s">
        <v>581</v>
      </c>
      <c r="B18" s="157" t="s">
        <v>624</v>
      </c>
      <c r="C18" s="157" t="s">
        <v>625</v>
      </c>
      <c r="D18" s="163" t="s">
        <v>626</v>
      </c>
      <c r="E18" s="157" t="s">
        <v>661</v>
      </c>
      <c r="F18" s="157" t="s">
        <v>662</v>
      </c>
      <c r="G18" s="157" t="s">
        <v>673</v>
      </c>
      <c r="H18" s="157" t="s">
        <v>627</v>
      </c>
      <c r="I18" s="157" t="s">
        <v>628</v>
      </c>
      <c r="J18" s="168" t="s">
        <v>674</v>
      </c>
      <c r="K18" s="157" t="s">
        <v>582</v>
      </c>
    </row>
    <row r="19" spans="1:11" x14ac:dyDescent="0.3">
      <c r="A19" s="161"/>
      <c r="B19" s="158"/>
      <c r="C19" s="158"/>
      <c r="D19" s="164"/>
      <c r="E19" s="158"/>
      <c r="F19" s="158"/>
      <c r="G19" s="158"/>
      <c r="H19" s="158"/>
      <c r="I19" s="158"/>
      <c r="J19" s="169"/>
      <c r="K19" s="158"/>
    </row>
    <row r="20" spans="1:11" ht="15" thickBot="1" x14ac:dyDescent="0.35">
      <c r="A20" s="162"/>
      <c r="B20" s="159"/>
      <c r="C20" s="159"/>
      <c r="D20" s="165"/>
      <c r="E20" s="159"/>
      <c r="F20" s="159"/>
      <c r="G20" s="159"/>
      <c r="H20" s="159"/>
      <c r="I20" s="159"/>
      <c r="J20" s="170"/>
      <c r="K20" s="159"/>
    </row>
    <row r="21" spans="1:11" ht="39.6" customHeight="1" x14ac:dyDescent="0.3">
      <c r="A21" s="160" t="s">
        <v>583</v>
      </c>
      <c r="B21" s="157" t="s">
        <v>584</v>
      </c>
      <c r="C21" s="157" t="s">
        <v>629</v>
      </c>
      <c r="D21" s="157" t="s">
        <v>630</v>
      </c>
      <c r="E21" s="157" t="s">
        <v>660</v>
      </c>
      <c r="F21" s="157" t="s">
        <v>656</v>
      </c>
      <c r="G21" s="157" t="s">
        <v>631</v>
      </c>
      <c r="H21" s="157" t="s">
        <v>632</v>
      </c>
      <c r="I21" s="157" t="s">
        <v>633</v>
      </c>
      <c r="J21" s="157" t="s">
        <v>671</v>
      </c>
      <c r="K21" s="157" t="s">
        <v>634</v>
      </c>
    </row>
    <row r="22" spans="1:11" ht="21.6" customHeight="1" thickBot="1" x14ac:dyDescent="0.35">
      <c r="A22" s="162"/>
      <c r="B22" s="159"/>
      <c r="C22" s="159"/>
      <c r="D22" s="159"/>
      <c r="E22" s="159"/>
      <c r="F22" s="159"/>
      <c r="G22" s="159"/>
      <c r="H22" s="159"/>
      <c r="I22" s="159"/>
      <c r="J22" s="159"/>
      <c r="K22" s="159"/>
    </row>
    <row r="23" spans="1:11" ht="26.4" customHeight="1" x14ac:dyDescent="0.3">
      <c r="A23" s="160" t="s">
        <v>585</v>
      </c>
      <c r="B23" s="157" t="s">
        <v>635</v>
      </c>
      <c r="C23" s="163" t="s">
        <v>636</v>
      </c>
      <c r="D23" s="157" t="s">
        <v>637</v>
      </c>
      <c r="E23" s="157" t="s">
        <v>657</v>
      </c>
      <c r="F23" s="157" t="s">
        <v>638</v>
      </c>
      <c r="G23" s="157" t="s">
        <v>664</v>
      </c>
      <c r="H23" s="157" t="s">
        <v>639</v>
      </c>
      <c r="I23" s="157" t="s">
        <v>640</v>
      </c>
      <c r="J23" s="157" t="s">
        <v>672</v>
      </c>
      <c r="K23" s="157" t="s">
        <v>641</v>
      </c>
    </row>
    <row r="24" spans="1:11" x14ac:dyDescent="0.3">
      <c r="A24" s="161"/>
      <c r="B24" s="158"/>
      <c r="C24" s="164"/>
      <c r="D24" s="158"/>
      <c r="E24" s="158"/>
      <c r="F24" s="158"/>
      <c r="G24" s="158"/>
      <c r="H24" s="158"/>
      <c r="I24" s="158"/>
      <c r="J24" s="158"/>
      <c r="K24" s="158"/>
    </row>
    <row r="25" spans="1:11" ht="15" thickBot="1" x14ac:dyDescent="0.35">
      <c r="A25" s="162"/>
      <c r="B25" s="159"/>
      <c r="C25" s="165"/>
      <c r="D25" s="159"/>
      <c r="E25" s="159"/>
      <c r="F25" s="159"/>
      <c r="G25" s="159"/>
      <c r="H25" s="159"/>
      <c r="I25" s="159"/>
      <c r="J25" s="159"/>
      <c r="K25" s="159"/>
    </row>
    <row r="26" spans="1:11" ht="34.200000000000003" customHeight="1" x14ac:dyDescent="0.3">
      <c r="A26" s="160" t="s">
        <v>586</v>
      </c>
      <c r="B26" s="157" t="s">
        <v>642</v>
      </c>
      <c r="C26" s="157" t="s">
        <v>643</v>
      </c>
      <c r="D26" s="157" t="s">
        <v>644</v>
      </c>
      <c r="E26" s="157" t="s">
        <v>658</v>
      </c>
      <c r="F26" s="157" t="s">
        <v>645</v>
      </c>
      <c r="G26" s="157" t="s">
        <v>646</v>
      </c>
      <c r="H26" s="157" t="s">
        <v>647</v>
      </c>
      <c r="I26" s="157" t="s">
        <v>648</v>
      </c>
      <c r="J26" s="157" t="s">
        <v>649</v>
      </c>
      <c r="K26" s="157" t="s">
        <v>650</v>
      </c>
    </row>
    <row r="27" spans="1:11" x14ac:dyDescent="0.3">
      <c r="A27" s="161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ht="4.2" customHeight="1" thickBot="1" x14ac:dyDescent="0.35">
      <c r="A28" s="162"/>
      <c r="B28" s="159"/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1" ht="26.4" customHeight="1" x14ac:dyDescent="0.3">
      <c r="A29" s="160" t="s">
        <v>587</v>
      </c>
      <c r="B29" s="157" t="s">
        <v>651</v>
      </c>
      <c r="C29" s="157" t="s">
        <v>588</v>
      </c>
      <c r="D29" s="157" t="s">
        <v>655</v>
      </c>
      <c r="E29" s="157" t="s">
        <v>659</v>
      </c>
      <c r="F29" s="157" t="s">
        <v>589</v>
      </c>
      <c r="G29" s="157" t="s">
        <v>663</v>
      </c>
      <c r="H29" s="157" t="s">
        <v>652</v>
      </c>
      <c r="I29" s="157" t="s">
        <v>653</v>
      </c>
      <c r="J29" s="157" t="s">
        <v>590</v>
      </c>
      <c r="K29" s="157" t="s">
        <v>654</v>
      </c>
    </row>
    <row r="30" spans="1:11" x14ac:dyDescent="0.3">
      <c r="A30" s="161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ht="15" thickBot="1" x14ac:dyDescent="0.35">
      <c r="A31" s="161"/>
      <c r="B31" s="159"/>
      <c r="C31" s="159"/>
      <c r="D31" s="159"/>
      <c r="E31" s="159"/>
      <c r="F31" s="159"/>
      <c r="G31" s="159"/>
      <c r="H31" s="159"/>
      <c r="I31" s="159"/>
      <c r="J31" s="159"/>
      <c r="K31" s="159"/>
    </row>
    <row r="33" spans="1:1" x14ac:dyDescent="0.3">
      <c r="A33" t="s">
        <v>441</v>
      </c>
    </row>
  </sheetData>
  <mergeCells count="110">
    <mergeCell ref="K23:K25"/>
    <mergeCell ref="B26:B28"/>
    <mergeCell ref="C26:C28"/>
    <mergeCell ref="E26:E28"/>
    <mergeCell ref="F26:F28"/>
    <mergeCell ref="H26:H28"/>
    <mergeCell ref="J26:J28"/>
    <mergeCell ref="B23:B25"/>
    <mergeCell ref="C23:C25"/>
    <mergeCell ref="D23:D25"/>
    <mergeCell ref="E23:E25"/>
    <mergeCell ref="F23:F25"/>
    <mergeCell ref="K26:K28"/>
    <mergeCell ref="K12:K13"/>
    <mergeCell ref="B14:B17"/>
    <mergeCell ref="C14:C17"/>
    <mergeCell ref="D14:D17"/>
    <mergeCell ref="E14:E17"/>
    <mergeCell ref="F14:F17"/>
    <mergeCell ref="G14:G17"/>
    <mergeCell ref="H14:H17"/>
    <mergeCell ref="I9:I11"/>
    <mergeCell ref="B12:B13"/>
    <mergeCell ref="C12:C13"/>
    <mergeCell ref="D12:D13"/>
    <mergeCell ref="F12:F13"/>
    <mergeCell ref="G12:G13"/>
    <mergeCell ref="I12:I13"/>
    <mergeCell ref="K9:K11"/>
    <mergeCell ref="K14:K17"/>
    <mergeCell ref="B9:B11"/>
    <mergeCell ref="C9:C11"/>
    <mergeCell ref="D9:D11"/>
    <mergeCell ref="H9:H11"/>
    <mergeCell ref="A4:A6"/>
    <mergeCell ref="H4:H6"/>
    <mergeCell ref="I4:I6"/>
    <mergeCell ref="J4:J6"/>
    <mergeCell ref="A9:A11"/>
    <mergeCell ref="E9:E11"/>
    <mergeCell ref="F9:F11"/>
    <mergeCell ref="G9:G11"/>
    <mergeCell ref="A7:A8"/>
    <mergeCell ref="J9:J11"/>
    <mergeCell ref="K4:K6"/>
    <mergeCell ref="B4:B6"/>
    <mergeCell ref="C4:C6"/>
    <mergeCell ref="D4:D6"/>
    <mergeCell ref="E4:E6"/>
    <mergeCell ref="F4:F6"/>
    <mergeCell ref="G4:G6"/>
    <mergeCell ref="I7:I8"/>
    <mergeCell ref="J7:J8"/>
    <mergeCell ref="K7:K8"/>
    <mergeCell ref="C7:C8"/>
    <mergeCell ref="D7:D8"/>
    <mergeCell ref="G7:G8"/>
    <mergeCell ref="H7:H8"/>
    <mergeCell ref="B7:B8"/>
    <mergeCell ref="E7:E8"/>
    <mergeCell ref="F7:F8"/>
    <mergeCell ref="A12:A13"/>
    <mergeCell ref="E12:E13"/>
    <mergeCell ref="H12:H13"/>
    <mergeCell ref="J12:J13"/>
    <mergeCell ref="A14:A17"/>
    <mergeCell ref="I14:I17"/>
    <mergeCell ref="J14:J17"/>
    <mergeCell ref="A23:A25"/>
    <mergeCell ref="J23:J25"/>
    <mergeCell ref="A18:A20"/>
    <mergeCell ref="C18:C20"/>
    <mergeCell ref="E18:E20"/>
    <mergeCell ref="I18:I20"/>
    <mergeCell ref="J18:J20"/>
    <mergeCell ref="G23:G25"/>
    <mergeCell ref="H23:H25"/>
    <mergeCell ref="I23:I25"/>
    <mergeCell ref="K18:K20"/>
    <mergeCell ref="B18:B20"/>
    <mergeCell ref="D18:D20"/>
    <mergeCell ref="F18:F20"/>
    <mergeCell ref="G18:G20"/>
    <mergeCell ref="H18:H20"/>
    <mergeCell ref="C21:C22"/>
    <mergeCell ref="E21:E22"/>
    <mergeCell ref="A21:A22"/>
    <mergeCell ref="B21:B22"/>
    <mergeCell ref="D21:D22"/>
    <mergeCell ref="J21:J22"/>
    <mergeCell ref="K21:K22"/>
    <mergeCell ref="F21:F22"/>
    <mergeCell ref="G21:G22"/>
    <mergeCell ref="H21:H22"/>
    <mergeCell ref="I21:I22"/>
    <mergeCell ref="K29:K31"/>
    <mergeCell ref="J29:J31"/>
    <mergeCell ref="A26:A28"/>
    <mergeCell ref="D26:D28"/>
    <mergeCell ref="G26:G28"/>
    <mergeCell ref="I26:I28"/>
    <mergeCell ref="A29:A31"/>
    <mergeCell ref="B29:B31"/>
    <mergeCell ref="C29:C31"/>
    <mergeCell ref="D29:D31"/>
    <mergeCell ref="F29:F31"/>
    <mergeCell ref="E29:E31"/>
    <mergeCell ref="G29:G31"/>
    <mergeCell ref="H29:H31"/>
    <mergeCell ref="I29:I31"/>
  </mergeCells>
  <pageMargins left="0.7" right="0.7" top="0.75" bottom="0.75" header="0.3" footer="0.3"/>
  <pageSetup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K33"/>
  <sheetViews>
    <sheetView zoomScale="80" zoomScaleNormal="80" workbookViewId="0">
      <selection activeCell="K33" sqref="A1:K33"/>
    </sheetView>
  </sheetViews>
  <sheetFormatPr defaultRowHeight="14.4" x14ac:dyDescent="0.3"/>
  <cols>
    <col min="1" max="1" width="9.21875" customWidth="1"/>
    <col min="2" max="2" width="12.6640625" customWidth="1"/>
    <col min="3" max="3" width="12.77734375" customWidth="1"/>
    <col min="4" max="4" width="13.33203125" customWidth="1"/>
    <col min="5" max="5" width="13.88671875" customWidth="1"/>
    <col min="6" max="6" width="12.77734375" customWidth="1"/>
    <col min="7" max="7" width="12.6640625" customWidth="1"/>
    <col min="8" max="8" width="13.5546875" customWidth="1"/>
    <col min="9" max="11" width="14.21875" customWidth="1"/>
  </cols>
  <sheetData>
    <row r="1" spans="1:11" x14ac:dyDescent="0.3">
      <c r="A1" s="150" t="s">
        <v>857</v>
      </c>
    </row>
    <row r="2" spans="1:11" ht="15" thickBot="1" x14ac:dyDescent="0.35">
      <c r="A2" s="150" t="s">
        <v>858</v>
      </c>
    </row>
    <row r="3" spans="1:11" ht="41.4" thickBot="1" x14ac:dyDescent="0.35">
      <c r="A3" s="67" t="s">
        <v>559</v>
      </c>
      <c r="B3" s="68" t="s">
        <v>560</v>
      </c>
      <c r="C3" s="68" t="s">
        <v>561</v>
      </c>
      <c r="D3" s="68" t="s">
        <v>562</v>
      </c>
      <c r="E3" s="68" t="s">
        <v>563</v>
      </c>
      <c r="F3" s="68" t="s">
        <v>564</v>
      </c>
      <c r="G3" s="68" t="s">
        <v>565</v>
      </c>
      <c r="H3" s="68" t="s">
        <v>566</v>
      </c>
      <c r="I3" s="68" t="s">
        <v>567</v>
      </c>
      <c r="J3" s="68" t="s">
        <v>568</v>
      </c>
      <c r="K3" s="68" t="s">
        <v>558</v>
      </c>
    </row>
    <row r="4" spans="1:11" ht="15" thickBot="1" x14ac:dyDescent="0.35">
      <c r="A4" s="178" t="s">
        <v>569</v>
      </c>
      <c r="B4" s="181" t="s">
        <v>596</v>
      </c>
      <c r="C4" s="182" t="s">
        <v>595</v>
      </c>
      <c r="D4" s="182" t="s">
        <v>594</v>
      </c>
      <c r="E4" s="182" t="s">
        <v>677</v>
      </c>
      <c r="F4" s="182" t="s">
        <v>676</v>
      </c>
      <c r="G4" s="182" t="s">
        <v>678</v>
      </c>
      <c r="H4" s="180" t="s">
        <v>593</v>
      </c>
      <c r="I4" s="180" t="s">
        <v>570</v>
      </c>
      <c r="J4" s="183" t="s">
        <v>685</v>
      </c>
      <c r="K4" s="180" t="s">
        <v>572</v>
      </c>
    </row>
    <row r="5" spans="1:11" ht="15" thickBot="1" x14ac:dyDescent="0.35">
      <c r="A5" s="178"/>
      <c r="B5" s="181"/>
      <c r="C5" s="182"/>
      <c r="D5" s="182"/>
      <c r="E5" s="182"/>
      <c r="F5" s="182"/>
      <c r="G5" s="182"/>
      <c r="H5" s="180"/>
      <c r="I5" s="180"/>
      <c r="J5" s="183"/>
      <c r="K5" s="180"/>
    </row>
    <row r="6" spans="1:11" ht="29.4" customHeight="1" thickBot="1" x14ac:dyDescent="0.35">
      <c r="A6" s="178"/>
      <c r="B6" s="181"/>
      <c r="C6" s="182"/>
      <c r="D6" s="182"/>
      <c r="E6" s="182"/>
      <c r="F6" s="182"/>
      <c r="G6" s="182"/>
      <c r="H6" s="180"/>
      <c r="I6" s="180"/>
      <c r="J6" s="183"/>
      <c r="K6" s="180"/>
    </row>
    <row r="7" spans="1:11" ht="15" thickBot="1" x14ac:dyDescent="0.35">
      <c r="A7" s="178" t="s">
        <v>573</v>
      </c>
      <c r="B7" s="179" t="s">
        <v>597</v>
      </c>
      <c r="C7" s="180" t="s">
        <v>598</v>
      </c>
      <c r="D7" s="180" t="s">
        <v>591</v>
      </c>
      <c r="E7" s="179" t="s">
        <v>665</v>
      </c>
      <c r="F7" s="179" t="s">
        <v>667</v>
      </c>
      <c r="G7" s="180" t="s">
        <v>574</v>
      </c>
      <c r="H7" s="183" t="s">
        <v>599</v>
      </c>
      <c r="I7" s="183" t="s">
        <v>600</v>
      </c>
      <c r="J7" s="180" t="s">
        <v>575</v>
      </c>
      <c r="K7" s="183" t="s">
        <v>601</v>
      </c>
    </row>
    <row r="8" spans="1:11" ht="41.4" customHeight="1" thickBot="1" x14ac:dyDescent="0.35">
      <c r="A8" s="178"/>
      <c r="B8" s="179"/>
      <c r="C8" s="180"/>
      <c r="D8" s="180"/>
      <c r="E8" s="179"/>
      <c r="F8" s="179"/>
      <c r="G8" s="180"/>
      <c r="H8" s="183"/>
      <c r="I8" s="183"/>
      <c r="J8" s="180"/>
      <c r="K8" s="183"/>
    </row>
    <row r="9" spans="1:11" ht="15" thickBot="1" x14ac:dyDescent="0.35">
      <c r="A9" s="178" t="s">
        <v>576</v>
      </c>
      <c r="B9" s="182" t="s">
        <v>608</v>
      </c>
      <c r="C9" s="179" t="s">
        <v>602</v>
      </c>
      <c r="D9" s="184" t="s">
        <v>603</v>
      </c>
      <c r="E9" s="179" t="s">
        <v>666</v>
      </c>
      <c r="F9" s="180" t="s">
        <v>675</v>
      </c>
      <c r="G9" s="183" t="s">
        <v>680</v>
      </c>
      <c r="H9" s="185" t="s">
        <v>604</v>
      </c>
      <c r="I9" s="185" t="s">
        <v>605</v>
      </c>
      <c r="J9" s="179" t="s">
        <v>592</v>
      </c>
      <c r="K9" s="182" t="s">
        <v>606</v>
      </c>
    </row>
    <row r="10" spans="1:11" ht="15" thickBot="1" x14ac:dyDescent="0.35">
      <c r="A10" s="178"/>
      <c r="B10" s="182"/>
      <c r="C10" s="179"/>
      <c r="D10" s="184"/>
      <c r="E10" s="179"/>
      <c r="F10" s="180"/>
      <c r="G10" s="183"/>
      <c r="H10" s="185"/>
      <c r="I10" s="185"/>
      <c r="J10" s="179"/>
      <c r="K10" s="182"/>
    </row>
    <row r="11" spans="1:11" ht="27" customHeight="1" thickBot="1" x14ac:dyDescent="0.35">
      <c r="A11" s="178"/>
      <c r="B11" s="182"/>
      <c r="C11" s="179"/>
      <c r="D11" s="184"/>
      <c r="E11" s="179"/>
      <c r="F11" s="180"/>
      <c r="G11" s="183"/>
      <c r="H11" s="185"/>
      <c r="I11" s="185"/>
      <c r="J11" s="179"/>
      <c r="K11" s="182"/>
    </row>
    <row r="12" spans="1:11" ht="15" thickBot="1" x14ac:dyDescent="0.35">
      <c r="A12" s="178" t="s">
        <v>578</v>
      </c>
      <c r="B12" s="179" t="s">
        <v>607</v>
      </c>
      <c r="C12" s="179" t="s">
        <v>609</v>
      </c>
      <c r="D12" s="179" t="s">
        <v>610</v>
      </c>
      <c r="E12" s="180" t="s">
        <v>669</v>
      </c>
      <c r="F12" s="179" t="s">
        <v>668</v>
      </c>
      <c r="G12" s="179" t="s">
        <v>611</v>
      </c>
      <c r="H12" s="179" t="s">
        <v>612</v>
      </c>
      <c r="I12" s="179" t="s">
        <v>613</v>
      </c>
      <c r="J12" s="179" t="s">
        <v>670</v>
      </c>
      <c r="K12" s="179" t="s">
        <v>614</v>
      </c>
    </row>
    <row r="13" spans="1:11" ht="41.4" customHeight="1" thickBot="1" x14ac:dyDescent="0.35">
      <c r="A13" s="178"/>
      <c r="B13" s="179"/>
      <c r="C13" s="179"/>
      <c r="D13" s="179"/>
      <c r="E13" s="180"/>
      <c r="F13" s="179"/>
      <c r="G13" s="179"/>
      <c r="H13" s="179"/>
      <c r="I13" s="179"/>
      <c r="J13" s="179"/>
      <c r="K13" s="179"/>
    </row>
    <row r="14" spans="1:11" ht="15" thickBot="1" x14ac:dyDescent="0.35">
      <c r="A14" s="178" t="s">
        <v>579</v>
      </c>
      <c r="B14" s="179" t="s">
        <v>615</v>
      </c>
      <c r="C14" s="179" t="s">
        <v>616</v>
      </c>
      <c r="D14" s="179" t="s">
        <v>617</v>
      </c>
      <c r="E14" s="183" t="s">
        <v>682</v>
      </c>
      <c r="F14" s="183" t="s">
        <v>681</v>
      </c>
      <c r="G14" s="179" t="s">
        <v>621</v>
      </c>
      <c r="H14" s="179" t="s">
        <v>620</v>
      </c>
      <c r="I14" s="179" t="s">
        <v>622</v>
      </c>
      <c r="J14" s="179" t="s">
        <v>580</v>
      </c>
      <c r="K14" s="179" t="s">
        <v>623</v>
      </c>
    </row>
    <row r="15" spans="1:11" ht="15" thickBot="1" x14ac:dyDescent="0.35">
      <c r="A15" s="178"/>
      <c r="B15" s="179"/>
      <c r="C15" s="179"/>
      <c r="D15" s="179"/>
      <c r="E15" s="183"/>
      <c r="F15" s="183"/>
      <c r="G15" s="179"/>
      <c r="H15" s="179"/>
      <c r="I15" s="179"/>
      <c r="J15" s="179"/>
      <c r="K15" s="179"/>
    </row>
    <row r="16" spans="1:11" ht="15" thickBot="1" x14ac:dyDescent="0.35">
      <c r="A16" s="178"/>
      <c r="B16" s="179"/>
      <c r="C16" s="179"/>
      <c r="D16" s="179"/>
      <c r="E16" s="183"/>
      <c r="F16" s="183"/>
      <c r="G16" s="179"/>
      <c r="H16" s="179"/>
      <c r="I16" s="179"/>
      <c r="J16" s="179"/>
      <c r="K16" s="179"/>
    </row>
    <row r="17" spans="1:11" ht="15" thickBot="1" x14ac:dyDescent="0.35">
      <c r="A17" s="178"/>
      <c r="B17" s="179"/>
      <c r="C17" s="179"/>
      <c r="D17" s="179"/>
      <c r="E17" s="183"/>
      <c r="F17" s="183"/>
      <c r="G17" s="179"/>
      <c r="H17" s="179"/>
      <c r="I17" s="179"/>
      <c r="J17" s="179"/>
      <c r="K17" s="179"/>
    </row>
    <row r="18" spans="1:11" ht="15" thickBot="1" x14ac:dyDescent="0.35">
      <c r="A18" s="178" t="s">
        <v>581</v>
      </c>
      <c r="B18" s="179" t="s">
        <v>624</v>
      </c>
      <c r="C18" s="179" t="s">
        <v>625</v>
      </c>
      <c r="D18" s="183" t="s">
        <v>683</v>
      </c>
      <c r="E18" s="179" t="s">
        <v>661</v>
      </c>
      <c r="F18" s="179" t="s">
        <v>662</v>
      </c>
      <c r="G18" s="179" t="s">
        <v>673</v>
      </c>
      <c r="H18" s="179" t="s">
        <v>627</v>
      </c>
      <c r="I18" s="179" t="s">
        <v>628</v>
      </c>
      <c r="J18" s="182" t="s">
        <v>674</v>
      </c>
      <c r="K18" s="179" t="s">
        <v>582</v>
      </c>
    </row>
    <row r="19" spans="1:11" ht="15" thickBot="1" x14ac:dyDescent="0.35">
      <c r="A19" s="178"/>
      <c r="B19" s="179"/>
      <c r="C19" s="179"/>
      <c r="D19" s="183"/>
      <c r="E19" s="179"/>
      <c r="F19" s="179"/>
      <c r="G19" s="179"/>
      <c r="H19" s="179"/>
      <c r="I19" s="179"/>
      <c r="J19" s="182"/>
      <c r="K19" s="179"/>
    </row>
    <row r="20" spans="1:11" ht="24.6" customHeight="1" thickBot="1" x14ac:dyDescent="0.35">
      <c r="A20" s="178"/>
      <c r="B20" s="179"/>
      <c r="C20" s="179"/>
      <c r="D20" s="183"/>
      <c r="E20" s="179"/>
      <c r="F20" s="179"/>
      <c r="G20" s="179"/>
      <c r="H20" s="179"/>
      <c r="I20" s="179"/>
      <c r="J20" s="182"/>
      <c r="K20" s="179"/>
    </row>
    <row r="21" spans="1:11" ht="15" thickBot="1" x14ac:dyDescent="0.35">
      <c r="A21" s="178" t="s">
        <v>583</v>
      </c>
      <c r="B21" s="179" t="s">
        <v>584</v>
      </c>
      <c r="C21" s="179" t="s">
        <v>629</v>
      </c>
      <c r="D21" s="179" t="s">
        <v>630</v>
      </c>
      <c r="E21" s="179" t="s">
        <v>660</v>
      </c>
      <c r="F21" s="179" t="s">
        <v>656</v>
      </c>
      <c r="G21" s="179" t="s">
        <v>631</v>
      </c>
      <c r="H21" s="179" t="s">
        <v>632</v>
      </c>
      <c r="I21" s="179" t="s">
        <v>633</v>
      </c>
      <c r="J21" s="179" t="s">
        <v>671</v>
      </c>
      <c r="K21" s="179" t="s">
        <v>634</v>
      </c>
    </row>
    <row r="22" spans="1:11" ht="42.6" customHeight="1" thickBot="1" x14ac:dyDescent="0.35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179"/>
    </row>
    <row r="23" spans="1:11" ht="15" thickBot="1" x14ac:dyDescent="0.35">
      <c r="A23" s="178" t="s">
        <v>585</v>
      </c>
      <c r="B23" s="179" t="s">
        <v>635</v>
      </c>
      <c r="C23" s="183" t="s">
        <v>684</v>
      </c>
      <c r="D23" s="179" t="s">
        <v>637</v>
      </c>
      <c r="E23" s="179" t="s">
        <v>657</v>
      </c>
      <c r="F23" s="179" t="s">
        <v>638</v>
      </c>
      <c r="G23" s="179" t="s">
        <v>664</v>
      </c>
      <c r="H23" s="179" t="s">
        <v>639</v>
      </c>
      <c r="I23" s="179" t="s">
        <v>640</v>
      </c>
      <c r="J23" s="179" t="s">
        <v>672</v>
      </c>
      <c r="K23" s="179" t="s">
        <v>641</v>
      </c>
    </row>
    <row r="24" spans="1:11" ht="15" thickBot="1" x14ac:dyDescent="0.35">
      <c r="A24" s="178"/>
      <c r="B24" s="179"/>
      <c r="C24" s="183"/>
      <c r="D24" s="179"/>
      <c r="E24" s="179"/>
      <c r="F24" s="179"/>
      <c r="G24" s="179"/>
      <c r="H24" s="179"/>
      <c r="I24" s="179"/>
      <c r="J24" s="179"/>
      <c r="K24" s="179"/>
    </row>
    <row r="25" spans="1:11" ht="30" customHeight="1" thickBot="1" x14ac:dyDescent="0.35">
      <c r="A25" s="178"/>
      <c r="B25" s="179"/>
      <c r="C25" s="183"/>
      <c r="D25" s="179"/>
      <c r="E25" s="179"/>
      <c r="F25" s="179"/>
      <c r="G25" s="179"/>
      <c r="H25" s="179"/>
      <c r="I25" s="179"/>
      <c r="J25" s="179"/>
      <c r="K25" s="179"/>
    </row>
    <row r="26" spans="1:11" ht="15" thickBot="1" x14ac:dyDescent="0.35">
      <c r="A26" s="178" t="s">
        <v>586</v>
      </c>
      <c r="B26" s="179" t="s">
        <v>642</v>
      </c>
      <c r="C26" s="179" t="s">
        <v>643</v>
      </c>
      <c r="D26" s="179" t="s">
        <v>644</v>
      </c>
      <c r="E26" s="179" t="s">
        <v>658</v>
      </c>
      <c r="F26" s="179" t="s">
        <v>645</v>
      </c>
      <c r="G26" s="179" t="s">
        <v>646</v>
      </c>
      <c r="H26" s="179" t="s">
        <v>647</v>
      </c>
      <c r="I26" s="179" t="s">
        <v>648</v>
      </c>
      <c r="J26" s="179" t="s">
        <v>649</v>
      </c>
      <c r="K26" s="179" t="s">
        <v>650</v>
      </c>
    </row>
    <row r="27" spans="1:11" ht="15" thickBot="1" x14ac:dyDescent="0.35">
      <c r="A27" s="178"/>
      <c r="B27" s="179"/>
      <c r="C27" s="179"/>
      <c r="D27" s="179"/>
      <c r="E27" s="179"/>
      <c r="F27" s="179"/>
      <c r="G27" s="179"/>
      <c r="H27" s="179"/>
      <c r="I27" s="179"/>
      <c r="J27" s="179"/>
      <c r="K27" s="179"/>
    </row>
    <row r="28" spans="1:11" ht="30" customHeight="1" thickBot="1" x14ac:dyDescent="0.35">
      <c r="A28" s="178"/>
      <c r="B28" s="179"/>
      <c r="C28" s="179"/>
      <c r="D28" s="179"/>
      <c r="E28" s="179"/>
      <c r="F28" s="179"/>
      <c r="G28" s="179"/>
      <c r="H28" s="179"/>
      <c r="I28" s="179"/>
      <c r="J28" s="179"/>
      <c r="K28" s="179"/>
    </row>
    <row r="29" spans="1:11" ht="15" thickBot="1" x14ac:dyDescent="0.35">
      <c r="A29" s="178" t="s">
        <v>587</v>
      </c>
      <c r="B29" s="179" t="s">
        <v>651</v>
      </c>
      <c r="C29" s="179" t="s">
        <v>588</v>
      </c>
      <c r="D29" s="179" t="s">
        <v>655</v>
      </c>
      <c r="E29" s="179" t="s">
        <v>659</v>
      </c>
      <c r="F29" s="179" t="s">
        <v>589</v>
      </c>
      <c r="G29" s="179" t="s">
        <v>663</v>
      </c>
      <c r="H29" s="179" t="s">
        <v>652</v>
      </c>
      <c r="I29" s="179" t="s">
        <v>653</v>
      </c>
      <c r="J29" s="179" t="s">
        <v>590</v>
      </c>
      <c r="K29" s="179" t="s">
        <v>654</v>
      </c>
    </row>
    <row r="30" spans="1:11" ht="15" thickBot="1" x14ac:dyDescent="0.35">
      <c r="A30" s="178"/>
      <c r="B30" s="179"/>
      <c r="C30" s="179"/>
      <c r="D30" s="179"/>
      <c r="E30" s="179"/>
      <c r="F30" s="179"/>
      <c r="G30" s="179"/>
      <c r="H30" s="179"/>
      <c r="I30" s="179"/>
      <c r="J30" s="179"/>
      <c r="K30" s="179"/>
    </row>
    <row r="31" spans="1:11" ht="15" thickBot="1" x14ac:dyDescent="0.35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3" spans="1:1" x14ac:dyDescent="0.3">
      <c r="A33" t="s">
        <v>441</v>
      </c>
    </row>
  </sheetData>
  <mergeCells count="110">
    <mergeCell ref="F29:F31"/>
    <mergeCell ref="G29:G31"/>
    <mergeCell ref="H29:H31"/>
    <mergeCell ref="I29:I31"/>
    <mergeCell ref="J29:J31"/>
    <mergeCell ref="K29:K31"/>
    <mergeCell ref="G26:G28"/>
    <mergeCell ref="H26:H28"/>
    <mergeCell ref="I26:I28"/>
    <mergeCell ref="J26:J28"/>
    <mergeCell ref="K26:K28"/>
    <mergeCell ref="F26:F28"/>
    <mergeCell ref="A29:A31"/>
    <mergeCell ref="B29:B31"/>
    <mergeCell ref="C29:C31"/>
    <mergeCell ref="D29:D31"/>
    <mergeCell ref="E29:E31"/>
    <mergeCell ref="A26:A28"/>
    <mergeCell ref="B26:B28"/>
    <mergeCell ref="C26:C28"/>
    <mergeCell ref="D26:D28"/>
    <mergeCell ref="E26:E28"/>
    <mergeCell ref="F23:F25"/>
    <mergeCell ref="G23:G25"/>
    <mergeCell ref="H23:H25"/>
    <mergeCell ref="I23:I25"/>
    <mergeCell ref="J23:J25"/>
    <mergeCell ref="K23:K25"/>
    <mergeCell ref="G21:G22"/>
    <mergeCell ref="H21:H22"/>
    <mergeCell ref="I21:I22"/>
    <mergeCell ref="J21:J22"/>
    <mergeCell ref="K21:K22"/>
    <mergeCell ref="F21:F22"/>
    <mergeCell ref="A23:A25"/>
    <mergeCell ref="B23:B25"/>
    <mergeCell ref="C23:C25"/>
    <mergeCell ref="D23:D25"/>
    <mergeCell ref="E23:E25"/>
    <mergeCell ref="A21:A22"/>
    <mergeCell ref="B21:B22"/>
    <mergeCell ref="C21:C22"/>
    <mergeCell ref="D21:D22"/>
    <mergeCell ref="E21:E22"/>
    <mergeCell ref="F18:F20"/>
    <mergeCell ref="G18:G20"/>
    <mergeCell ref="H18:H20"/>
    <mergeCell ref="I18:I20"/>
    <mergeCell ref="J18:J20"/>
    <mergeCell ref="K18:K20"/>
    <mergeCell ref="G14:G17"/>
    <mergeCell ref="H14:H17"/>
    <mergeCell ref="I14:I17"/>
    <mergeCell ref="J14:J17"/>
    <mergeCell ref="K14:K17"/>
    <mergeCell ref="F14:F17"/>
    <mergeCell ref="A18:A20"/>
    <mergeCell ref="B18:B20"/>
    <mergeCell ref="C18:C20"/>
    <mergeCell ref="D18:D20"/>
    <mergeCell ref="E18:E20"/>
    <mergeCell ref="A14:A17"/>
    <mergeCell ref="B14:B17"/>
    <mergeCell ref="C14:C17"/>
    <mergeCell ref="D14:D17"/>
    <mergeCell ref="E14:E17"/>
    <mergeCell ref="F12:F13"/>
    <mergeCell ref="G12:G13"/>
    <mergeCell ref="H12:H13"/>
    <mergeCell ref="I12:I13"/>
    <mergeCell ref="J12:J13"/>
    <mergeCell ref="K12:K13"/>
    <mergeCell ref="G9:G11"/>
    <mergeCell ref="H9:H11"/>
    <mergeCell ref="I9:I11"/>
    <mergeCell ref="J9:J11"/>
    <mergeCell ref="K9:K11"/>
    <mergeCell ref="F9:F11"/>
    <mergeCell ref="A12:A13"/>
    <mergeCell ref="B12:B13"/>
    <mergeCell ref="C12:C13"/>
    <mergeCell ref="D12:D13"/>
    <mergeCell ref="E12:E13"/>
    <mergeCell ref="A9:A11"/>
    <mergeCell ref="B9:B11"/>
    <mergeCell ref="C9:C11"/>
    <mergeCell ref="D9:D11"/>
    <mergeCell ref="E9:E11"/>
    <mergeCell ref="F7:F8"/>
    <mergeCell ref="G7:G8"/>
    <mergeCell ref="H7:H8"/>
    <mergeCell ref="I7:I8"/>
    <mergeCell ref="J7:J8"/>
    <mergeCell ref="K7:K8"/>
    <mergeCell ref="G4:G6"/>
    <mergeCell ref="H4:H6"/>
    <mergeCell ref="I4:I6"/>
    <mergeCell ref="J4:J6"/>
    <mergeCell ref="K4:K6"/>
    <mergeCell ref="F4:F6"/>
    <mergeCell ref="A7:A8"/>
    <mergeCell ref="B7:B8"/>
    <mergeCell ref="C7:C8"/>
    <mergeCell ref="D7:D8"/>
    <mergeCell ref="E7:E8"/>
    <mergeCell ref="A4:A6"/>
    <mergeCell ref="B4:B6"/>
    <mergeCell ref="C4:C6"/>
    <mergeCell ref="D4:D6"/>
    <mergeCell ref="E4:E6"/>
  </mergeCells>
  <pageMargins left="0.7" right="0.7" top="0.75" bottom="0.75" header="0.3" footer="0.3"/>
  <pageSetup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77"/>
  <sheetViews>
    <sheetView topLeftCell="A43" workbookViewId="0">
      <selection activeCell="A77" sqref="A77"/>
    </sheetView>
  </sheetViews>
  <sheetFormatPr defaultRowHeight="14.4" x14ac:dyDescent="0.3"/>
  <cols>
    <col min="1" max="1" width="3.6640625" customWidth="1"/>
    <col min="2" max="2" width="21.77734375" customWidth="1"/>
    <col min="3" max="3" width="26.88671875" customWidth="1"/>
    <col min="4" max="4" width="17.88671875" customWidth="1"/>
    <col min="5" max="5" width="18.6640625" customWidth="1"/>
  </cols>
  <sheetData>
    <row r="1" spans="1:6" x14ac:dyDescent="0.3">
      <c r="A1" s="10" t="s">
        <v>724</v>
      </c>
    </row>
    <row r="2" spans="1:6" ht="52.8" customHeight="1" x14ac:dyDescent="0.3">
      <c r="A2" s="111"/>
      <c r="B2" s="113" t="s">
        <v>452</v>
      </c>
      <c r="C2" s="113" t="s">
        <v>725</v>
      </c>
      <c r="D2" s="113" t="s">
        <v>859</v>
      </c>
      <c r="E2" s="113" t="s">
        <v>860</v>
      </c>
      <c r="F2" s="112"/>
    </row>
    <row r="3" spans="1:6" x14ac:dyDescent="0.3">
      <c r="A3" s="4"/>
      <c r="B3" s="114" t="s">
        <v>23</v>
      </c>
      <c r="C3" s="116">
        <v>252</v>
      </c>
      <c r="D3" s="117">
        <v>78.900000000000006</v>
      </c>
      <c r="E3" s="117" t="s">
        <v>726</v>
      </c>
    </row>
    <row r="4" spans="1:6" x14ac:dyDescent="0.3">
      <c r="A4" s="4"/>
      <c r="B4" s="115" t="s">
        <v>24</v>
      </c>
      <c r="C4" s="116">
        <v>183</v>
      </c>
      <c r="D4" s="117">
        <v>84.8</v>
      </c>
      <c r="E4" s="117" t="s">
        <v>727</v>
      </c>
    </row>
    <row r="5" spans="1:6" x14ac:dyDescent="0.3">
      <c r="A5" s="4"/>
      <c r="B5" s="115" t="s">
        <v>25</v>
      </c>
      <c r="C5" s="116">
        <v>498</v>
      </c>
      <c r="D5" s="117">
        <v>72.5</v>
      </c>
      <c r="E5" s="117" t="s">
        <v>728</v>
      </c>
    </row>
    <row r="6" spans="1:6" x14ac:dyDescent="0.3">
      <c r="A6" s="4"/>
      <c r="B6" s="115" t="s">
        <v>26</v>
      </c>
      <c r="C6" s="116">
        <v>150</v>
      </c>
      <c r="D6" s="117">
        <v>69.5</v>
      </c>
      <c r="E6" s="117" t="s">
        <v>729</v>
      </c>
    </row>
    <row r="7" spans="1:6" x14ac:dyDescent="0.3">
      <c r="A7" s="4"/>
      <c r="B7" s="115" t="s">
        <v>27</v>
      </c>
      <c r="C7" s="116">
        <v>1795</v>
      </c>
      <c r="D7" s="117">
        <v>68.699999999999989</v>
      </c>
      <c r="E7" s="117" t="s">
        <v>730</v>
      </c>
    </row>
    <row r="8" spans="1:6" x14ac:dyDescent="0.3">
      <c r="A8" s="4"/>
      <c r="B8" s="115" t="s">
        <v>28</v>
      </c>
      <c r="C8" s="116">
        <v>127</v>
      </c>
      <c r="D8" s="117">
        <v>65.199999999999989</v>
      </c>
      <c r="E8" s="117" t="s">
        <v>731</v>
      </c>
    </row>
    <row r="9" spans="1:6" x14ac:dyDescent="0.3">
      <c r="A9" s="4"/>
      <c r="B9" s="115" t="s">
        <v>29</v>
      </c>
      <c r="C9" s="116">
        <v>166</v>
      </c>
      <c r="D9" s="117">
        <v>69.3</v>
      </c>
      <c r="E9" s="117" t="s">
        <v>732</v>
      </c>
    </row>
    <row r="10" spans="1:6" x14ac:dyDescent="0.3">
      <c r="A10" s="4"/>
      <c r="B10" s="115" t="s">
        <v>30</v>
      </c>
      <c r="C10" s="116">
        <v>313</v>
      </c>
      <c r="D10" s="117">
        <v>64.2</v>
      </c>
      <c r="E10" s="117" t="s">
        <v>733</v>
      </c>
    </row>
    <row r="11" spans="1:6" x14ac:dyDescent="0.3">
      <c r="A11" s="4"/>
      <c r="B11" s="115" t="s">
        <v>31</v>
      </c>
      <c r="C11" s="116">
        <v>540</v>
      </c>
      <c r="D11" s="117">
        <v>68.699999999999989</v>
      </c>
      <c r="E11" s="117" t="s">
        <v>734</v>
      </c>
    </row>
    <row r="12" spans="1:6" x14ac:dyDescent="0.3">
      <c r="A12" s="4"/>
      <c r="B12" s="115" t="s">
        <v>32</v>
      </c>
      <c r="C12" s="116">
        <v>331</v>
      </c>
      <c r="D12" s="117">
        <v>72.7</v>
      </c>
      <c r="E12" s="117" t="s">
        <v>735</v>
      </c>
    </row>
    <row r="13" spans="1:6" x14ac:dyDescent="0.3">
      <c r="A13" s="4"/>
      <c r="B13" s="115" t="s">
        <v>33</v>
      </c>
      <c r="C13" s="116">
        <v>526</v>
      </c>
      <c r="D13" s="117">
        <v>74.599999999999994</v>
      </c>
      <c r="E13" s="117" t="s">
        <v>736</v>
      </c>
    </row>
    <row r="14" spans="1:6" x14ac:dyDescent="0.3">
      <c r="A14" s="4"/>
      <c r="B14" s="115" t="s">
        <v>34</v>
      </c>
      <c r="C14" s="116">
        <v>173</v>
      </c>
      <c r="D14" s="117">
        <v>73.7</v>
      </c>
      <c r="E14" s="117" t="s">
        <v>737</v>
      </c>
    </row>
    <row r="15" spans="1:6" x14ac:dyDescent="0.3">
      <c r="A15" s="4"/>
      <c r="B15" s="115" t="s">
        <v>35</v>
      </c>
      <c r="C15" s="116">
        <v>3049</v>
      </c>
      <c r="D15" s="117">
        <v>63.8</v>
      </c>
      <c r="E15" s="117" t="s">
        <v>738</v>
      </c>
    </row>
    <row r="16" spans="1:6" x14ac:dyDescent="0.3">
      <c r="A16" s="4"/>
      <c r="B16" s="115" t="s">
        <v>36</v>
      </c>
      <c r="C16" s="116">
        <v>880</v>
      </c>
      <c r="D16" s="117">
        <v>75.600000000000009</v>
      </c>
      <c r="E16" s="117" t="s">
        <v>739</v>
      </c>
    </row>
    <row r="17" spans="1:5" x14ac:dyDescent="0.3">
      <c r="A17" s="4"/>
      <c r="B17" s="115" t="s">
        <v>37</v>
      </c>
      <c r="C17" s="116">
        <v>319</v>
      </c>
      <c r="D17" s="117">
        <v>64.8</v>
      </c>
      <c r="E17" s="117" t="s">
        <v>740</v>
      </c>
    </row>
    <row r="18" spans="1:5" x14ac:dyDescent="0.3">
      <c r="A18" s="4"/>
      <c r="B18" s="115" t="s">
        <v>38</v>
      </c>
      <c r="C18" s="116">
        <v>413</v>
      </c>
      <c r="D18" s="117">
        <v>75.900000000000006</v>
      </c>
      <c r="E18" s="117" t="s">
        <v>741</v>
      </c>
    </row>
    <row r="19" spans="1:5" x14ac:dyDescent="0.3">
      <c r="A19" s="4"/>
      <c r="B19" s="115" t="s">
        <v>39</v>
      </c>
      <c r="C19" s="116">
        <v>306</v>
      </c>
      <c r="D19" s="117">
        <v>64.7</v>
      </c>
      <c r="E19" s="117" t="s">
        <v>742</v>
      </c>
    </row>
    <row r="20" spans="1:5" x14ac:dyDescent="0.3">
      <c r="A20" s="4"/>
      <c r="B20" s="115" t="s">
        <v>40</v>
      </c>
      <c r="C20" s="116">
        <v>449</v>
      </c>
      <c r="D20" s="117">
        <v>38.900000000000006</v>
      </c>
      <c r="E20" s="117" t="s">
        <v>743</v>
      </c>
    </row>
    <row r="21" spans="1:5" x14ac:dyDescent="0.3">
      <c r="A21" s="4"/>
      <c r="B21" s="115" t="s">
        <v>41</v>
      </c>
      <c r="C21" s="116">
        <v>48</v>
      </c>
      <c r="D21" s="117">
        <v>66.900000000000006</v>
      </c>
      <c r="E21" s="117" t="s">
        <v>744</v>
      </c>
    </row>
    <row r="22" spans="1:5" x14ac:dyDescent="0.3">
      <c r="A22" s="4"/>
      <c r="B22" s="115" t="s">
        <v>42</v>
      </c>
      <c r="C22" s="116">
        <v>544</v>
      </c>
      <c r="D22" s="117">
        <v>39.9</v>
      </c>
      <c r="E22" s="117" t="s">
        <v>745</v>
      </c>
    </row>
    <row r="23" spans="1:5" x14ac:dyDescent="0.3">
      <c r="A23" s="4"/>
      <c r="B23" s="115" t="s">
        <v>43</v>
      </c>
      <c r="C23" s="116">
        <v>111</v>
      </c>
      <c r="D23" s="117">
        <v>79.900000000000006</v>
      </c>
      <c r="E23" s="117" t="s">
        <v>746</v>
      </c>
    </row>
    <row r="24" spans="1:5" x14ac:dyDescent="0.3">
      <c r="A24" s="4"/>
      <c r="B24" s="115" t="s">
        <v>44</v>
      </c>
      <c r="C24" s="116">
        <v>489</v>
      </c>
      <c r="D24" s="117">
        <v>69.3</v>
      </c>
      <c r="E24" s="117" t="s">
        <v>747</v>
      </c>
    </row>
    <row r="25" spans="1:5" x14ac:dyDescent="0.3">
      <c r="A25" s="4"/>
      <c r="B25" s="115" t="s">
        <v>45</v>
      </c>
      <c r="C25" s="116">
        <v>427</v>
      </c>
      <c r="D25" s="117">
        <v>89</v>
      </c>
      <c r="E25" s="117" t="s">
        <v>748</v>
      </c>
    </row>
    <row r="26" spans="1:5" x14ac:dyDescent="0.3">
      <c r="A26" s="4"/>
      <c r="B26" s="115" t="s">
        <v>46</v>
      </c>
      <c r="C26" s="116">
        <v>128</v>
      </c>
      <c r="D26" s="117">
        <v>42.599999999999994</v>
      </c>
      <c r="E26" s="117" t="s">
        <v>749</v>
      </c>
    </row>
    <row r="27" spans="1:5" x14ac:dyDescent="0.3">
      <c r="A27" s="4"/>
      <c r="B27" s="115" t="s">
        <v>47</v>
      </c>
      <c r="C27" s="116">
        <v>201</v>
      </c>
      <c r="D27" s="117">
        <v>72.199999999999989</v>
      </c>
      <c r="E27" s="117" t="s">
        <v>750</v>
      </c>
    </row>
    <row r="28" spans="1:5" x14ac:dyDescent="0.3">
      <c r="A28" s="4"/>
      <c r="B28" s="115" t="s">
        <v>48</v>
      </c>
      <c r="C28" s="116">
        <v>83</v>
      </c>
      <c r="D28" s="117">
        <v>71.599999999999994</v>
      </c>
      <c r="E28" s="117" t="s">
        <v>751</v>
      </c>
    </row>
    <row r="29" spans="1:5" x14ac:dyDescent="0.3">
      <c r="A29" s="4"/>
      <c r="B29" s="115" t="s">
        <v>49</v>
      </c>
      <c r="C29" s="116">
        <v>203</v>
      </c>
      <c r="D29" s="117">
        <v>78.7</v>
      </c>
      <c r="E29" s="117" t="s">
        <v>752</v>
      </c>
    </row>
    <row r="30" spans="1:5" x14ac:dyDescent="0.3">
      <c r="A30" s="4"/>
      <c r="B30" s="115" t="s">
        <v>50</v>
      </c>
      <c r="C30" s="116">
        <v>624</v>
      </c>
      <c r="D30" s="117">
        <v>67.8</v>
      </c>
      <c r="E30" s="117" t="s">
        <v>753</v>
      </c>
    </row>
    <row r="31" spans="1:5" x14ac:dyDescent="0.3">
      <c r="A31" s="4"/>
      <c r="B31" s="115" t="s">
        <v>51</v>
      </c>
      <c r="C31" s="116">
        <v>279</v>
      </c>
      <c r="D31" s="117">
        <v>77.2</v>
      </c>
      <c r="E31" s="117" t="s">
        <v>754</v>
      </c>
    </row>
    <row r="32" spans="1:5" x14ac:dyDescent="0.3">
      <c r="A32" s="4"/>
      <c r="B32" s="115" t="s">
        <v>52</v>
      </c>
      <c r="C32" s="116">
        <v>1369</v>
      </c>
      <c r="D32" s="117">
        <v>82</v>
      </c>
      <c r="E32" s="117" t="s">
        <v>755</v>
      </c>
    </row>
    <row r="33" spans="1:5" x14ac:dyDescent="0.3">
      <c r="A33" s="4"/>
      <c r="B33" s="115" t="s">
        <v>53</v>
      </c>
      <c r="C33" s="116">
        <v>178</v>
      </c>
      <c r="D33" s="117">
        <v>60.300000000000004</v>
      </c>
      <c r="E33" s="117" t="s">
        <v>756</v>
      </c>
    </row>
    <row r="34" spans="1:5" x14ac:dyDescent="0.3">
      <c r="A34" s="4"/>
      <c r="B34" s="115" t="s">
        <v>54</v>
      </c>
      <c r="C34" s="116">
        <v>573</v>
      </c>
      <c r="D34" s="117">
        <v>41.099999999999994</v>
      </c>
      <c r="E34" s="117" t="s">
        <v>757</v>
      </c>
    </row>
    <row r="35" spans="1:5" x14ac:dyDescent="0.3">
      <c r="A35" s="4"/>
      <c r="B35" s="115" t="s">
        <v>55</v>
      </c>
      <c r="C35" s="116">
        <v>136</v>
      </c>
      <c r="D35" s="117">
        <v>63.7</v>
      </c>
      <c r="E35" s="117" t="s">
        <v>758</v>
      </c>
    </row>
    <row r="36" spans="1:5" x14ac:dyDescent="0.3">
      <c r="A36" s="4"/>
      <c r="B36" s="115" t="s">
        <v>56</v>
      </c>
      <c r="C36" s="116">
        <v>229</v>
      </c>
      <c r="D36" s="117">
        <v>73.5</v>
      </c>
      <c r="E36" s="117" t="s">
        <v>759</v>
      </c>
    </row>
    <row r="37" spans="1:5" x14ac:dyDescent="0.3">
      <c r="A37" s="4"/>
      <c r="B37" s="115" t="s">
        <v>57</v>
      </c>
      <c r="C37" s="116">
        <v>328</v>
      </c>
      <c r="D37" s="117">
        <v>75.899999999999991</v>
      </c>
      <c r="E37" s="117" t="s">
        <v>760</v>
      </c>
    </row>
    <row r="38" spans="1:5" x14ac:dyDescent="0.3">
      <c r="A38" s="4"/>
      <c r="B38" s="115" t="s">
        <v>58</v>
      </c>
      <c r="C38" s="116">
        <v>834</v>
      </c>
      <c r="D38" s="117">
        <v>72.2</v>
      </c>
      <c r="E38" s="117" t="s">
        <v>761</v>
      </c>
    </row>
    <row r="39" spans="1:5" x14ac:dyDescent="0.3">
      <c r="A39" s="4"/>
      <c r="B39" s="115" t="s">
        <v>59</v>
      </c>
      <c r="C39" s="116">
        <v>1123</v>
      </c>
      <c r="D39" s="117">
        <v>67.099999999999994</v>
      </c>
      <c r="E39" s="117" t="s">
        <v>762</v>
      </c>
    </row>
    <row r="40" spans="1:5" x14ac:dyDescent="0.3">
      <c r="A40" s="4"/>
      <c r="B40" s="115" t="s">
        <v>60</v>
      </c>
      <c r="C40" s="116">
        <v>484</v>
      </c>
      <c r="D40" s="117">
        <v>73.400000000000006</v>
      </c>
      <c r="E40" s="117" t="s">
        <v>763</v>
      </c>
    </row>
    <row r="41" spans="1:5" x14ac:dyDescent="0.3">
      <c r="A41" s="4"/>
      <c r="B41" s="115" t="s">
        <v>61</v>
      </c>
      <c r="C41" s="116">
        <v>170</v>
      </c>
      <c r="D41" s="117">
        <v>76.199999999999989</v>
      </c>
      <c r="E41" s="117" t="s">
        <v>764</v>
      </c>
    </row>
    <row r="42" spans="1:5" x14ac:dyDescent="0.3">
      <c r="A42" s="4"/>
      <c r="B42" s="115" t="s">
        <v>62</v>
      </c>
      <c r="C42" s="116">
        <v>37</v>
      </c>
      <c r="D42" s="117">
        <v>102.8</v>
      </c>
      <c r="E42" s="117" t="s">
        <v>765</v>
      </c>
    </row>
    <row r="43" spans="1:5" x14ac:dyDescent="0.3">
      <c r="A43" s="4"/>
      <c r="B43" s="115" t="s">
        <v>63</v>
      </c>
      <c r="C43" s="116">
        <v>8107</v>
      </c>
      <c r="D43" s="117">
        <v>79.5</v>
      </c>
      <c r="E43" s="117" t="s">
        <v>766</v>
      </c>
    </row>
    <row r="44" spans="1:5" x14ac:dyDescent="0.3">
      <c r="A44" s="4"/>
      <c r="B44" s="115" t="s">
        <v>64</v>
      </c>
      <c r="C44" s="116">
        <v>409</v>
      </c>
      <c r="D44" s="117">
        <v>76</v>
      </c>
      <c r="E44" s="117" t="s">
        <v>767</v>
      </c>
    </row>
    <row r="45" spans="1:5" x14ac:dyDescent="0.3">
      <c r="A45" s="4"/>
      <c r="B45" s="115" t="s">
        <v>65</v>
      </c>
      <c r="C45" s="116">
        <v>345</v>
      </c>
      <c r="D45" s="117">
        <v>73.5</v>
      </c>
      <c r="E45" s="117" t="s">
        <v>768</v>
      </c>
    </row>
    <row r="46" spans="1:5" x14ac:dyDescent="0.3">
      <c r="A46" s="4"/>
      <c r="B46" s="115" t="s">
        <v>66</v>
      </c>
      <c r="C46" s="116">
        <v>437</v>
      </c>
      <c r="D46" s="117">
        <v>74.7</v>
      </c>
      <c r="E46" s="117" t="s">
        <v>769</v>
      </c>
    </row>
    <row r="47" spans="1:5" x14ac:dyDescent="0.3">
      <c r="A47" s="4"/>
      <c r="B47" s="115" t="s">
        <v>67</v>
      </c>
      <c r="C47" s="116">
        <v>1279</v>
      </c>
      <c r="D47" s="117">
        <v>68.599999999999994</v>
      </c>
      <c r="E47" s="117" t="s">
        <v>770</v>
      </c>
    </row>
    <row r="48" spans="1:5" x14ac:dyDescent="0.3">
      <c r="A48" s="4"/>
      <c r="B48" s="115" t="s">
        <v>68</v>
      </c>
      <c r="C48" s="116">
        <v>712</v>
      </c>
      <c r="D48" s="117">
        <v>62.4</v>
      </c>
      <c r="E48" s="117" t="s">
        <v>771</v>
      </c>
    </row>
    <row r="49" spans="1:5" x14ac:dyDescent="0.3">
      <c r="A49" s="4"/>
      <c r="B49" s="115" t="s">
        <v>69</v>
      </c>
      <c r="C49" s="116">
        <v>75</v>
      </c>
      <c r="D49" s="117">
        <v>67.300000000000011</v>
      </c>
      <c r="E49" s="117" t="s">
        <v>772</v>
      </c>
    </row>
    <row r="50" spans="1:5" x14ac:dyDescent="0.3">
      <c r="A50" s="4"/>
      <c r="B50" s="115" t="s">
        <v>70</v>
      </c>
      <c r="C50" s="116">
        <v>242</v>
      </c>
      <c r="D50" s="117">
        <v>62.2</v>
      </c>
      <c r="E50" s="117" t="s">
        <v>773</v>
      </c>
    </row>
    <row r="51" spans="1:5" x14ac:dyDescent="0.3">
      <c r="A51" s="4"/>
      <c r="B51" s="115" t="s">
        <v>71</v>
      </c>
      <c r="C51" s="116">
        <v>414</v>
      </c>
      <c r="D51" s="117">
        <v>70.800000000000011</v>
      </c>
      <c r="E51" s="117" t="s">
        <v>774</v>
      </c>
    </row>
    <row r="52" spans="1:5" x14ac:dyDescent="0.3">
      <c r="A52" s="4"/>
      <c r="B52" s="115" t="s">
        <v>72</v>
      </c>
      <c r="C52" s="116">
        <v>517</v>
      </c>
      <c r="D52" s="117">
        <v>65.5</v>
      </c>
      <c r="E52" s="117" t="s">
        <v>775</v>
      </c>
    </row>
    <row r="53" spans="1:5" x14ac:dyDescent="0.3">
      <c r="A53" s="4"/>
      <c r="B53" s="115" t="s">
        <v>73</v>
      </c>
      <c r="C53" s="116">
        <v>172</v>
      </c>
      <c r="D53" s="117">
        <v>73.900000000000006</v>
      </c>
      <c r="E53" s="117" t="s">
        <v>776</v>
      </c>
    </row>
    <row r="54" spans="1:5" x14ac:dyDescent="0.3">
      <c r="A54" s="4"/>
      <c r="B54" s="115" t="s">
        <v>74</v>
      </c>
      <c r="C54" s="116">
        <v>1692</v>
      </c>
      <c r="D54" s="117">
        <v>75</v>
      </c>
      <c r="E54" s="117" t="s">
        <v>777</v>
      </c>
    </row>
    <row r="55" spans="1:5" x14ac:dyDescent="0.3">
      <c r="A55" s="4"/>
      <c r="B55" s="115" t="s">
        <v>75</v>
      </c>
      <c r="C55" s="116">
        <v>178</v>
      </c>
      <c r="D55" s="117">
        <v>66.900000000000006</v>
      </c>
      <c r="E55" s="117" t="s">
        <v>778</v>
      </c>
    </row>
    <row r="56" spans="1:5" x14ac:dyDescent="0.3">
      <c r="A56" s="4"/>
      <c r="B56" s="115" t="s">
        <v>76</v>
      </c>
      <c r="C56" s="116">
        <v>1451</v>
      </c>
      <c r="D56" s="117">
        <v>78.8</v>
      </c>
      <c r="E56" s="117" t="s">
        <v>779</v>
      </c>
    </row>
    <row r="57" spans="1:5" x14ac:dyDescent="0.3">
      <c r="A57" s="4"/>
      <c r="B57" s="115" t="s">
        <v>77</v>
      </c>
      <c r="C57" s="116">
        <v>181</v>
      </c>
      <c r="D57" s="117">
        <v>78</v>
      </c>
      <c r="E57" s="117" t="s">
        <v>780</v>
      </c>
    </row>
    <row r="58" spans="1:5" x14ac:dyDescent="0.3">
      <c r="A58" s="4"/>
      <c r="B58" s="115" t="s">
        <v>686</v>
      </c>
      <c r="C58" s="116">
        <v>534</v>
      </c>
      <c r="D58" s="117">
        <v>67.5</v>
      </c>
      <c r="E58" s="117" t="s">
        <v>781</v>
      </c>
    </row>
    <row r="59" spans="1:5" x14ac:dyDescent="0.3">
      <c r="A59" s="4"/>
      <c r="B59" s="115" t="s">
        <v>78</v>
      </c>
      <c r="C59" s="116">
        <v>577</v>
      </c>
      <c r="D59" s="117">
        <v>71.699999999999989</v>
      </c>
      <c r="E59" s="117" t="s">
        <v>782</v>
      </c>
    </row>
    <row r="60" spans="1:5" x14ac:dyDescent="0.3">
      <c r="A60" s="4"/>
      <c r="B60" s="115" t="s">
        <v>79</v>
      </c>
      <c r="C60" s="116">
        <v>198</v>
      </c>
      <c r="D60" s="117">
        <v>82.9</v>
      </c>
      <c r="E60" s="117" t="s">
        <v>783</v>
      </c>
    </row>
    <row r="61" spans="1:5" x14ac:dyDescent="0.3">
      <c r="A61" s="4"/>
      <c r="B61" s="115" t="s">
        <v>80</v>
      </c>
      <c r="C61" s="116">
        <v>456</v>
      </c>
      <c r="D61" s="117">
        <v>75.8</v>
      </c>
      <c r="E61" s="117" t="s">
        <v>784</v>
      </c>
    </row>
    <row r="62" spans="1:5" x14ac:dyDescent="0.3">
      <c r="A62" s="4"/>
      <c r="B62" s="115" t="s">
        <v>81</v>
      </c>
      <c r="C62" s="116">
        <v>1070</v>
      </c>
      <c r="D62" s="117">
        <v>73.3</v>
      </c>
      <c r="E62" s="117" t="s">
        <v>785</v>
      </c>
    </row>
    <row r="63" spans="1:5" x14ac:dyDescent="0.3">
      <c r="A63" s="4"/>
      <c r="B63" s="115" t="s">
        <v>82</v>
      </c>
      <c r="C63" s="116">
        <v>176</v>
      </c>
      <c r="D63" s="117">
        <v>61</v>
      </c>
      <c r="E63" s="117" t="s">
        <v>786</v>
      </c>
    </row>
    <row r="64" spans="1:5" x14ac:dyDescent="0.3">
      <c r="A64" s="4"/>
      <c r="B64" s="115" t="s">
        <v>83</v>
      </c>
      <c r="C64" s="116">
        <v>269</v>
      </c>
      <c r="D64" s="117">
        <v>67.5</v>
      </c>
      <c r="E64" s="117" t="s">
        <v>787</v>
      </c>
    </row>
    <row r="65" spans="1:5" x14ac:dyDescent="0.3">
      <c r="A65" s="4"/>
      <c r="B65" s="115" t="s">
        <v>84</v>
      </c>
      <c r="C65" s="116">
        <v>286</v>
      </c>
      <c r="D65" s="117">
        <v>69.5</v>
      </c>
      <c r="E65" s="117" t="s">
        <v>788</v>
      </c>
    </row>
    <row r="66" spans="1:5" x14ac:dyDescent="0.3">
      <c r="A66" s="4"/>
      <c r="B66" s="115" t="s">
        <v>85</v>
      </c>
      <c r="C66" s="116">
        <v>280</v>
      </c>
      <c r="D66" s="117">
        <v>74.599999999999994</v>
      </c>
      <c r="E66" s="117" t="s">
        <v>789</v>
      </c>
    </row>
    <row r="67" spans="1:5" x14ac:dyDescent="0.3">
      <c r="A67" s="4"/>
      <c r="B67" s="115" t="s">
        <v>86</v>
      </c>
      <c r="C67" s="116">
        <v>893</v>
      </c>
      <c r="D67" s="117">
        <v>73.900000000000006</v>
      </c>
      <c r="E67" s="117" t="s">
        <v>790</v>
      </c>
    </row>
    <row r="68" spans="1:5" x14ac:dyDescent="0.3">
      <c r="A68" s="4"/>
      <c r="B68" s="115" t="s">
        <v>87</v>
      </c>
      <c r="C68" s="116">
        <v>126</v>
      </c>
      <c r="D68" s="117">
        <v>50.8</v>
      </c>
      <c r="E68" s="117" t="s">
        <v>791</v>
      </c>
    </row>
    <row r="69" spans="1:5" x14ac:dyDescent="0.3">
      <c r="A69" s="4"/>
      <c r="B69" s="115" t="s">
        <v>88</v>
      </c>
      <c r="C69" s="116">
        <v>1122</v>
      </c>
      <c r="D69" s="117">
        <v>72.5</v>
      </c>
      <c r="E69" s="117" t="s">
        <v>792</v>
      </c>
    </row>
    <row r="70" spans="1:5" x14ac:dyDescent="0.3">
      <c r="A70" s="4"/>
      <c r="B70" s="115" t="s">
        <v>89</v>
      </c>
      <c r="C70" s="116">
        <v>3156</v>
      </c>
      <c r="D70" s="117">
        <v>62.7</v>
      </c>
      <c r="E70" s="117" t="s">
        <v>793</v>
      </c>
    </row>
    <row r="71" spans="1:5" x14ac:dyDescent="0.3">
      <c r="A71" s="4"/>
      <c r="B71" s="115" t="s">
        <v>90</v>
      </c>
      <c r="C71" s="116">
        <v>703</v>
      </c>
      <c r="D71" s="117">
        <v>81.900000000000006</v>
      </c>
      <c r="E71" s="117" t="s">
        <v>794</v>
      </c>
    </row>
    <row r="72" spans="1:5" x14ac:dyDescent="0.3">
      <c r="A72" s="4"/>
      <c r="B72" s="115" t="s">
        <v>91</v>
      </c>
      <c r="C72" s="116">
        <v>269</v>
      </c>
      <c r="D72" s="117">
        <v>74.5</v>
      </c>
      <c r="E72" s="117" t="s">
        <v>795</v>
      </c>
    </row>
    <row r="73" spans="1:5" x14ac:dyDescent="0.3">
      <c r="A73" s="4"/>
      <c r="B73" s="115" t="s">
        <v>92</v>
      </c>
      <c r="C73" s="116">
        <v>1420</v>
      </c>
      <c r="D73" s="117">
        <v>71.600000000000009</v>
      </c>
      <c r="E73" s="117" t="s">
        <v>796</v>
      </c>
    </row>
    <row r="74" spans="1:5" x14ac:dyDescent="0.3">
      <c r="A74" s="4"/>
      <c r="B74" s="115" t="s">
        <v>93</v>
      </c>
      <c r="C74" s="116">
        <v>764</v>
      </c>
      <c r="D74" s="117">
        <v>68.400000000000006</v>
      </c>
      <c r="E74" s="117" t="s">
        <v>797</v>
      </c>
    </row>
    <row r="75" spans="1:5" x14ac:dyDescent="0.3">
      <c r="A75" s="4"/>
      <c r="B75" s="90" t="s">
        <v>469</v>
      </c>
      <c r="C75" s="152">
        <v>48317</v>
      </c>
      <c r="D75" s="153">
        <v>71.099999999999994</v>
      </c>
      <c r="E75" s="153" t="s">
        <v>861</v>
      </c>
    </row>
    <row r="76" spans="1:5" x14ac:dyDescent="0.3">
      <c r="C76" s="151"/>
      <c r="D76" s="151"/>
      <c r="E76" s="151"/>
    </row>
    <row r="77" spans="1:5" x14ac:dyDescent="0.3">
      <c r="A77" s="9" t="s">
        <v>441</v>
      </c>
    </row>
  </sheetData>
  <pageMargins left="0.7" right="0.7" top="0.75" bottom="0.75" header="0.3" footer="0.3"/>
  <pageSetup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ReportFigure1</vt:lpstr>
      <vt:lpstr>ReportFigure2</vt:lpstr>
      <vt:lpstr>ReportFigure3</vt:lpstr>
      <vt:lpstr>ReportTable1</vt:lpstr>
      <vt:lpstr>ReportTable2</vt:lpstr>
      <vt:lpstr>ReportTable4</vt:lpstr>
      <vt:lpstr>ReportTable3Color</vt:lpstr>
      <vt:lpstr>ReportTable3BW</vt:lpstr>
      <vt:lpstr>ReportMap1Data</vt:lpstr>
      <vt:lpstr>ReportTable5</vt:lpstr>
      <vt:lpstr>ReportTableMap2and3</vt:lpstr>
      <vt:lpstr>ReferenceTableA</vt:lpstr>
      <vt:lpstr>ReferenceTableB</vt:lpstr>
      <vt:lpstr>ReferenceTableC</vt:lpstr>
      <vt:lpstr>ReferenceTableD</vt:lpstr>
      <vt:lpstr>TABLE2</vt:lpstr>
      <vt:lpstr>TABLE3</vt:lpstr>
      <vt:lpstr>TABLE4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Wisconsin Death Report, 2014 - Tables</dc:title>
  <dc:creator>Diallo, Ousmane;DHS</dc:creator>
  <cp:keywords>p-01170-15, publication, death, mortality, statistics, data, 2014, wisconsin, departmenty health services, dhs</cp:keywords>
  <cp:lastModifiedBy>Mulder, Lois J</cp:lastModifiedBy>
  <cp:lastPrinted>2015-11-11T14:18:40Z</cp:lastPrinted>
  <dcterms:created xsi:type="dcterms:W3CDTF">2015-10-29T13:18:12Z</dcterms:created>
  <dcterms:modified xsi:type="dcterms:W3CDTF">2015-11-23T14:42:07Z</dcterms:modified>
</cp:coreProperties>
</file>