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defaultThemeVersion="124226"/>
  <xr:revisionPtr revIDLastSave="0" documentId="13_ncr:1_{89389134-A26F-4D52-8496-C4FBF0D080AB}" xr6:coauthVersionLast="47" xr6:coauthVersionMax="47" xr10:uidLastSave="{00000000-0000-0000-0000-000000000000}"/>
  <bookViews>
    <workbookView xWindow="1665" yWindow="465" windowWidth="23670" windowHeight="14655" tabRatio="602" firstSheet="1" activeTab="1" xr2:uid="{00000000-000D-0000-FFFF-FFFF00000000}"/>
  </bookViews>
  <sheets>
    <sheet name="data" sheetId="1" state="hidden" r:id="rId1"/>
    <sheet name="County Profile, 2019-2023" sheetId="4" r:id="rId2"/>
  </sheets>
  <definedNames>
    <definedName name="_xlnm._FilterDatabase" localSheetId="0" hidden="1">data!$O$1:$O$76</definedName>
    <definedName name="_xlnm.Print_Area" localSheetId="1">'County Profile, 2019-2023'!$E$2:$G$279</definedName>
    <definedName name="_xlnm.Print_Titles" localSheetId="1">'County Profile, 2019-2023'!$2:$2</definedName>
    <definedName name="Selected_County">'County Profile, 2019-2023'!$B$78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M5" i="1" l="1"/>
  <c r="BL4" i="1"/>
  <c r="BK4" i="1"/>
  <c r="AH4" i="1"/>
  <c r="BZ4" i="1" l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T4" i="1"/>
  <c r="EZ4" i="1" l="1"/>
  <c r="EV4" i="1"/>
  <c r="ED4" i="1"/>
  <c r="EF4" i="1"/>
  <c r="EH4" i="1"/>
  <c r="ED5" i="1"/>
  <c r="EF5" i="1"/>
  <c r="EH5" i="1"/>
  <c r="ED6" i="1"/>
  <c r="EF6" i="1"/>
  <c r="EH6" i="1"/>
  <c r="ED7" i="1"/>
  <c r="EF7" i="1"/>
  <c r="EH7" i="1"/>
  <c r="ED8" i="1"/>
  <c r="EF8" i="1"/>
  <c r="EH8" i="1"/>
  <c r="ED9" i="1"/>
  <c r="EF9" i="1"/>
  <c r="EH9" i="1"/>
  <c r="ED10" i="1"/>
  <c r="EF10" i="1"/>
  <c r="EH10" i="1"/>
  <c r="ED11" i="1"/>
  <c r="EF11" i="1"/>
  <c r="EH11" i="1"/>
  <c r="ED12" i="1"/>
  <c r="EF12" i="1"/>
  <c r="EH12" i="1"/>
  <c r="ED13" i="1"/>
  <c r="EF13" i="1"/>
  <c r="EH13" i="1"/>
  <c r="ED14" i="1"/>
  <c r="EF14" i="1"/>
  <c r="EH14" i="1"/>
  <c r="ED15" i="1"/>
  <c r="EF15" i="1"/>
  <c r="EH15" i="1"/>
  <c r="ED16" i="1"/>
  <c r="EF16" i="1"/>
  <c r="EH16" i="1"/>
  <c r="ED17" i="1"/>
  <c r="EF17" i="1"/>
  <c r="EH17" i="1"/>
  <c r="ED18" i="1"/>
  <c r="EF18" i="1"/>
  <c r="EH18" i="1"/>
  <c r="ED19" i="1"/>
  <c r="EF19" i="1"/>
  <c r="EH19" i="1"/>
  <c r="ED20" i="1"/>
  <c r="EF20" i="1"/>
  <c r="EH20" i="1"/>
  <c r="ED21" i="1"/>
  <c r="EF21" i="1"/>
  <c r="EH21" i="1"/>
  <c r="ED22" i="1"/>
  <c r="EF22" i="1"/>
  <c r="EH22" i="1"/>
  <c r="ED23" i="1"/>
  <c r="EF23" i="1"/>
  <c r="EH23" i="1"/>
  <c r="ED24" i="1"/>
  <c r="EF24" i="1"/>
  <c r="EH24" i="1"/>
  <c r="ED25" i="1"/>
  <c r="EF25" i="1"/>
  <c r="EH25" i="1"/>
  <c r="ED26" i="1"/>
  <c r="EF26" i="1"/>
  <c r="EH26" i="1"/>
  <c r="ED27" i="1"/>
  <c r="EF27" i="1"/>
  <c r="EH27" i="1"/>
  <c r="ED28" i="1"/>
  <c r="EF28" i="1"/>
  <c r="EH28" i="1"/>
  <c r="ED29" i="1"/>
  <c r="EF29" i="1"/>
  <c r="EH29" i="1"/>
  <c r="ED30" i="1"/>
  <c r="EF30" i="1"/>
  <c r="EH30" i="1"/>
  <c r="ED31" i="1"/>
  <c r="EF31" i="1"/>
  <c r="EH31" i="1"/>
  <c r="ED32" i="1"/>
  <c r="EF32" i="1"/>
  <c r="EH32" i="1"/>
  <c r="ED33" i="1"/>
  <c r="EF33" i="1"/>
  <c r="EH33" i="1"/>
  <c r="ED34" i="1"/>
  <c r="EF34" i="1"/>
  <c r="EH34" i="1"/>
  <c r="ED35" i="1"/>
  <c r="EF35" i="1"/>
  <c r="EH35" i="1"/>
  <c r="ED36" i="1"/>
  <c r="EF36" i="1"/>
  <c r="EH36" i="1"/>
  <c r="ED37" i="1"/>
  <c r="EF37" i="1"/>
  <c r="EH37" i="1"/>
  <c r="ED38" i="1"/>
  <c r="EF38" i="1"/>
  <c r="EH38" i="1"/>
  <c r="ED39" i="1"/>
  <c r="EF39" i="1"/>
  <c r="EH39" i="1"/>
  <c r="ED40" i="1"/>
  <c r="EF40" i="1"/>
  <c r="EH40" i="1"/>
  <c r="ED41" i="1"/>
  <c r="EF41" i="1"/>
  <c r="EH41" i="1"/>
  <c r="ED42" i="1"/>
  <c r="EF42" i="1"/>
  <c r="EH42" i="1"/>
  <c r="ED43" i="1"/>
  <c r="EF43" i="1"/>
  <c r="EH43" i="1"/>
  <c r="ED44" i="1"/>
  <c r="EF44" i="1"/>
  <c r="EH44" i="1"/>
  <c r="ED45" i="1"/>
  <c r="EF45" i="1"/>
  <c r="EH45" i="1"/>
  <c r="ED46" i="1"/>
  <c r="EF46" i="1"/>
  <c r="EH46" i="1"/>
  <c r="ED47" i="1"/>
  <c r="EF47" i="1"/>
  <c r="EH47" i="1"/>
  <c r="ED48" i="1"/>
  <c r="EF48" i="1"/>
  <c r="EH48" i="1"/>
  <c r="ED49" i="1"/>
  <c r="EF49" i="1"/>
  <c r="EH49" i="1"/>
  <c r="ED50" i="1"/>
  <c r="EF50" i="1"/>
  <c r="EH50" i="1"/>
  <c r="ED51" i="1"/>
  <c r="EF51" i="1"/>
  <c r="EH51" i="1"/>
  <c r="ED52" i="1"/>
  <c r="EF52" i="1"/>
  <c r="EH52" i="1"/>
  <c r="ED53" i="1"/>
  <c r="EF53" i="1"/>
  <c r="EH53" i="1"/>
  <c r="ED54" i="1"/>
  <c r="EF54" i="1"/>
  <c r="EH54" i="1"/>
  <c r="ED55" i="1"/>
  <c r="EF55" i="1"/>
  <c r="EH55" i="1"/>
  <c r="ED56" i="1"/>
  <c r="EF56" i="1"/>
  <c r="EH56" i="1"/>
  <c r="ED57" i="1"/>
  <c r="EF57" i="1"/>
  <c r="EH57" i="1"/>
  <c r="ED58" i="1"/>
  <c r="EF58" i="1"/>
  <c r="EH58" i="1"/>
  <c r="ED59" i="1"/>
  <c r="EF59" i="1"/>
  <c r="EH59" i="1"/>
  <c r="ED60" i="1"/>
  <c r="EF60" i="1"/>
  <c r="EH60" i="1"/>
  <c r="ED61" i="1"/>
  <c r="EF61" i="1"/>
  <c r="EH61" i="1"/>
  <c r="ED62" i="1"/>
  <c r="EF62" i="1"/>
  <c r="EH62" i="1"/>
  <c r="ED63" i="1"/>
  <c r="EF63" i="1"/>
  <c r="EH63" i="1"/>
  <c r="ED64" i="1"/>
  <c r="EF64" i="1"/>
  <c r="EH64" i="1"/>
  <c r="ED65" i="1"/>
  <c r="EF65" i="1"/>
  <c r="EH65" i="1"/>
  <c r="ED66" i="1"/>
  <c r="EF66" i="1"/>
  <c r="EH66" i="1"/>
  <c r="ED67" i="1"/>
  <c r="EF67" i="1"/>
  <c r="EH67" i="1"/>
  <c r="ED68" i="1"/>
  <c r="EF68" i="1"/>
  <c r="EH68" i="1"/>
  <c r="ED69" i="1"/>
  <c r="EF69" i="1"/>
  <c r="EH69" i="1"/>
  <c r="ED70" i="1"/>
  <c r="EF70" i="1"/>
  <c r="EH70" i="1"/>
  <c r="ED71" i="1"/>
  <c r="EF71" i="1"/>
  <c r="EH71" i="1"/>
  <c r="ED72" i="1"/>
  <c r="EF72" i="1"/>
  <c r="EH72" i="1"/>
  <c r="ED73" i="1"/>
  <c r="EF73" i="1"/>
  <c r="EH73" i="1"/>
  <c r="ED74" i="1"/>
  <c r="EF74" i="1"/>
  <c r="EH74" i="1"/>
  <c r="ED75" i="1"/>
  <c r="EF75" i="1"/>
  <c r="EH75" i="1"/>
  <c r="ED76" i="1"/>
  <c r="EF76" i="1"/>
  <c r="EH76" i="1"/>
  <c r="GJ4" i="1" l="1"/>
  <c r="GL4" i="1"/>
  <c r="GN4" i="1"/>
  <c r="GR4" i="1"/>
  <c r="GT4" i="1"/>
  <c r="GP4" i="1" l="1"/>
  <c r="FI4" i="1"/>
  <c r="FK4" i="1"/>
  <c r="FM4" i="1"/>
  <c r="EJ4" i="1" l="1"/>
  <c r="EL4" i="1"/>
  <c r="EN4" i="1"/>
  <c r="EY4" i="1"/>
  <c r="FA4" i="1"/>
  <c r="FB4" i="1" s="1"/>
  <c r="FE4" i="1"/>
  <c r="FG4" i="1"/>
  <c r="DV4" i="1"/>
  <c r="BH4" i="1" l="1"/>
  <c r="AA4" i="1"/>
  <c r="CP76" i="1" l="1"/>
  <c r="CP75" i="1"/>
  <c r="CP74" i="1"/>
  <c r="CP73" i="1"/>
  <c r="CP72" i="1"/>
  <c r="CP71" i="1"/>
  <c r="CP70" i="1"/>
  <c r="CP69" i="1"/>
  <c r="CP68" i="1"/>
  <c r="CP67" i="1"/>
  <c r="CP66" i="1"/>
  <c r="CP65" i="1"/>
  <c r="CP64" i="1"/>
  <c r="CP63" i="1"/>
  <c r="CP61" i="1"/>
  <c r="CP60" i="1"/>
  <c r="CP59" i="1"/>
  <c r="CP58" i="1"/>
  <c r="CP57" i="1"/>
  <c r="CP56" i="1"/>
  <c r="CP55" i="1"/>
  <c r="CP54" i="1"/>
  <c r="CP53" i="1"/>
  <c r="CP52" i="1"/>
  <c r="CP51" i="1"/>
  <c r="CP50" i="1"/>
  <c r="CP49" i="1"/>
  <c r="CP48" i="1"/>
  <c r="CP47" i="1"/>
  <c r="CP46" i="1"/>
  <c r="CP45" i="1"/>
  <c r="CP43" i="1"/>
  <c r="CP42" i="1"/>
  <c r="CP41" i="1"/>
  <c r="CP40" i="1"/>
  <c r="CP39" i="1"/>
  <c r="CP36" i="1"/>
  <c r="CP35" i="1"/>
  <c r="CP34" i="1"/>
  <c r="CP33" i="1"/>
  <c r="CP32" i="1"/>
  <c r="CP31" i="1"/>
  <c r="CP29" i="1"/>
  <c r="CP28" i="1"/>
  <c r="CP27" i="1"/>
  <c r="CP26" i="1"/>
  <c r="CP25" i="1"/>
  <c r="CP24" i="1"/>
  <c r="CP23" i="1"/>
  <c r="CP22" i="1"/>
  <c r="CP21" i="1"/>
  <c r="CP20" i="1"/>
  <c r="CP19" i="1"/>
  <c r="CP18" i="1"/>
  <c r="CP17" i="1"/>
  <c r="CP16" i="1"/>
  <c r="CP15" i="1"/>
  <c r="CP14" i="1"/>
  <c r="CP13" i="1"/>
  <c r="CP12" i="1"/>
  <c r="CP11" i="1"/>
  <c r="CP9" i="1"/>
  <c r="CP8" i="1"/>
  <c r="CP7" i="1"/>
  <c r="CP6" i="1"/>
  <c r="CQ5" i="1"/>
  <c r="CQ6" i="1"/>
  <c r="CQ7" i="1"/>
  <c r="CQ8" i="1"/>
  <c r="CQ9" i="1"/>
  <c r="CQ10" i="1"/>
  <c r="CQ11" i="1"/>
  <c r="CQ12" i="1"/>
  <c r="CQ13" i="1"/>
  <c r="CQ14" i="1"/>
  <c r="CQ15" i="1"/>
  <c r="CQ16" i="1"/>
  <c r="CQ17" i="1"/>
  <c r="CQ18" i="1"/>
  <c r="CQ19" i="1"/>
  <c r="CQ20" i="1"/>
  <c r="CQ21" i="1"/>
  <c r="CQ22" i="1"/>
  <c r="CQ23" i="1"/>
  <c r="CQ24" i="1"/>
  <c r="CQ25" i="1"/>
  <c r="CQ26" i="1"/>
  <c r="CQ27" i="1"/>
  <c r="CQ28" i="1"/>
  <c r="CQ29" i="1"/>
  <c r="CQ30" i="1"/>
  <c r="CQ31" i="1"/>
  <c r="CQ32" i="1"/>
  <c r="CQ33" i="1"/>
  <c r="CQ34" i="1"/>
  <c r="CQ35" i="1"/>
  <c r="CQ36" i="1"/>
  <c r="CQ37" i="1"/>
  <c r="CQ38" i="1"/>
  <c r="CQ39" i="1"/>
  <c r="CQ40" i="1"/>
  <c r="CQ41" i="1"/>
  <c r="CQ42" i="1"/>
  <c r="CQ43" i="1"/>
  <c r="CQ44" i="1"/>
  <c r="CQ45" i="1"/>
  <c r="CQ46" i="1"/>
  <c r="CQ47" i="1"/>
  <c r="CQ48" i="1"/>
  <c r="CQ49" i="1"/>
  <c r="CQ50" i="1"/>
  <c r="CQ51" i="1"/>
  <c r="CQ52" i="1"/>
  <c r="CQ53" i="1"/>
  <c r="CQ54" i="1"/>
  <c r="CQ55" i="1"/>
  <c r="CQ56" i="1"/>
  <c r="CQ57" i="1"/>
  <c r="CQ58" i="1"/>
  <c r="CQ59" i="1"/>
  <c r="CQ60" i="1"/>
  <c r="CQ61" i="1"/>
  <c r="CQ62" i="1"/>
  <c r="CQ63" i="1"/>
  <c r="CQ64" i="1"/>
  <c r="CQ65" i="1"/>
  <c r="CQ66" i="1"/>
  <c r="CQ67" i="1"/>
  <c r="CQ68" i="1"/>
  <c r="CQ69" i="1"/>
  <c r="CQ70" i="1"/>
  <c r="CQ71" i="1"/>
  <c r="CQ72" i="1"/>
  <c r="CQ73" i="1"/>
  <c r="CQ74" i="1"/>
  <c r="CQ75" i="1"/>
  <c r="CQ76" i="1"/>
  <c r="CI4" i="1"/>
  <c r="BI76" i="1" l="1"/>
  <c r="BH76" i="1"/>
  <c r="BI75" i="1"/>
  <c r="BH75" i="1"/>
  <c r="BI74" i="1"/>
  <c r="BH74" i="1"/>
  <c r="BI73" i="1"/>
  <c r="BH73" i="1"/>
  <c r="BI72" i="1"/>
  <c r="BH72" i="1"/>
  <c r="BI71" i="1"/>
  <c r="BH71" i="1"/>
  <c r="BI70" i="1"/>
  <c r="BH70" i="1"/>
  <c r="BI69" i="1"/>
  <c r="BH69" i="1"/>
  <c r="BI68" i="1"/>
  <c r="BH68" i="1"/>
  <c r="BI67" i="1"/>
  <c r="BH67" i="1"/>
  <c r="BI66" i="1"/>
  <c r="BH66" i="1"/>
  <c r="BI65" i="1"/>
  <c r="BH65" i="1"/>
  <c r="BI64" i="1"/>
  <c r="BH64" i="1"/>
  <c r="BI63" i="1"/>
  <c r="BH63" i="1"/>
  <c r="BI62" i="1"/>
  <c r="BH62" i="1"/>
  <c r="BI61" i="1"/>
  <c r="BH61" i="1"/>
  <c r="BI60" i="1"/>
  <c r="BH60" i="1"/>
  <c r="BI59" i="1"/>
  <c r="BH59" i="1"/>
  <c r="BI58" i="1"/>
  <c r="BH58" i="1"/>
  <c r="BI57" i="1"/>
  <c r="BH57" i="1"/>
  <c r="BI56" i="1"/>
  <c r="BH56" i="1"/>
  <c r="BI55" i="1"/>
  <c r="BH55" i="1"/>
  <c r="BI54" i="1"/>
  <c r="BH54" i="1"/>
  <c r="BI53" i="1"/>
  <c r="BH53" i="1"/>
  <c r="BI52" i="1"/>
  <c r="BH52" i="1"/>
  <c r="BI51" i="1"/>
  <c r="BH51" i="1"/>
  <c r="BI50" i="1"/>
  <c r="BH50" i="1"/>
  <c r="BI49" i="1"/>
  <c r="BH49" i="1"/>
  <c r="BI48" i="1"/>
  <c r="BH48" i="1"/>
  <c r="BI47" i="1"/>
  <c r="BH47" i="1"/>
  <c r="BI46" i="1"/>
  <c r="BH46" i="1"/>
  <c r="BI45" i="1"/>
  <c r="BH45" i="1"/>
  <c r="BI44" i="1"/>
  <c r="BH44" i="1"/>
  <c r="BI43" i="1"/>
  <c r="BH43" i="1"/>
  <c r="BI42" i="1"/>
  <c r="BH42" i="1"/>
  <c r="BI41" i="1"/>
  <c r="BH41" i="1"/>
  <c r="BI40" i="1"/>
  <c r="BH40" i="1"/>
  <c r="BI39" i="1"/>
  <c r="BH39" i="1"/>
  <c r="BI38" i="1"/>
  <c r="BH38" i="1"/>
  <c r="BI37" i="1"/>
  <c r="BH37" i="1"/>
  <c r="BI36" i="1"/>
  <c r="BH36" i="1"/>
  <c r="BI35" i="1"/>
  <c r="BH35" i="1"/>
  <c r="BI34" i="1"/>
  <c r="BH34" i="1"/>
  <c r="BI33" i="1"/>
  <c r="BH33" i="1"/>
  <c r="BI32" i="1"/>
  <c r="BH32" i="1"/>
  <c r="BI31" i="1"/>
  <c r="BH31" i="1"/>
  <c r="BI30" i="1"/>
  <c r="BH30" i="1"/>
  <c r="BI29" i="1"/>
  <c r="BH29" i="1"/>
  <c r="BI28" i="1"/>
  <c r="BH28" i="1"/>
  <c r="BI27" i="1"/>
  <c r="BH27" i="1"/>
  <c r="BI26" i="1"/>
  <c r="BH26" i="1"/>
  <c r="BI25" i="1"/>
  <c r="BH25" i="1"/>
  <c r="BI24" i="1"/>
  <c r="BH24" i="1"/>
  <c r="BI23" i="1"/>
  <c r="BH23" i="1"/>
  <c r="BI22" i="1"/>
  <c r="BH22" i="1"/>
  <c r="BI21" i="1"/>
  <c r="BH21" i="1"/>
  <c r="BI20" i="1"/>
  <c r="BH20" i="1"/>
  <c r="BI19" i="1"/>
  <c r="BH19" i="1"/>
  <c r="BI18" i="1"/>
  <c r="BH18" i="1"/>
  <c r="BI17" i="1"/>
  <c r="BH17" i="1"/>
  <c r="BI16" i="1"/>
  <c r="BH16" i="1"/>
  <c r="BI15" i="1"/>
  <c r="BH15" i="1"/>
  <c r="BI14" i="1"/>
  <c r="BH14" i="1"/>
  <c r="BI13" i="1"/>
  <c r="BH13" i="1"/>
  <c r="BI12" i="1"/>
  <c r="BH12" i="1"/>
  <c r="BI11" i="1"/>
  <c r="BH11" i="1"/>
  <c r="BI10" i="1"/>
  <c r="BH10" i="1"/>
  <c r="BI9" i="1"/>
  <c r="BH9" i="1"/>
  <c r="BI8" i="1"/>
  <c r="BH8" i="1"/>
  <c r="BI7" i="1"/>
  <c r="BH7" i="1"/>
  <c r="BI6" i="1"/>
  <c r="BH6" i="1"/>
  <c r="BI5" i="1"/>
  <c r="BH5" i="1"/>
  <c r="BI4" i="1"/>
  <c r="BG76" i="1"/>
  <c r="BG75" i="1"/>
  <c r="BG74" i="1"/>
  <c r="BG73" i="1"/>
  <c r="BG72" i="1"/>
  <c r="BG71" i="1"/>
  <c r="BG70" i="1"/>
  <c r="BG69" i="1"/>
  <c r="BG68" i="1"/>
  <c r="BG67" i="1"/>
  <c r="BG66" i="1"/>
  <c r="BG65" i="1"/>
  <c r="BG64" i="1"/>
  <c r="BG63" i="1"/>
  <c r="BG62" i="1"/>
  <c r="BG61" i="1"/>
  <c r="BG60" i="1"/>
  <c r="BG59" i="1"/>
  <c r="BG58" i="1"/>
  <c r="BG57" i="1"/>
  <c r="BG56" i="1"/>
  <c r="BG55" i="1"/>
  <c r="BG54" i="1"/>
  <c r="BG53" i="1"/>
  <c r="BG52" i="1"/>
  <c r="BG51" i="1"/>
  <c r="BG50" i="1"/>
  <c r="BG49" i="1"/>
  <c r="BG48" i="1"/>
  <c r="BG47" i="1"/>
  <c r="BG46" i="1"/>
  <c r="BG45" i="1"/>
  <c r="BG44" i="1"/>
  <c r="BG43" i="1"/>
  <c r="BG42" i="1"/>
  <c r="BG41" i="1"/>
  <c r="BG40" i="1"/>
  <c r="BG39" i="1"/>
  <c r="BG38" i="1"/>
  <c r="BG37" i="1"/>
  <c r="BG36" i="1"/>
  <c r="BG35" i="1"/>
  <c r="BG34" i="1"/>
  <c r="BG33" i="1"/>
  <c r="BG32" i="1"/>
  <c r="BG31" i="1"/>
  <c r="BG30" i="1"/>
  <c r="BG29" i="1"/>
  <c r="BG28" i="1"/>
  <c r="BG27" i="1"/>
  <c r="BG26" i="1"/>
  <c r="BG25" i="1"/>
  <c r="BG24" i="1"/>
  <c r="BG23" i="1"/>
  <c r="BG22" i="1"/>
  <c r="BG21" i="1"/>
  <c r="BG20" i="1"/>
  <c r="BG19" i="1"/>
  <c r="BG18" i="1"/>
  <c r="BG17" i="1"/>
  <c r="BG16" i="1"/>
  <c r="BG15" i="1"/>
  <c r="BG14" i="1"/>
  <c r="BG13" i="1"/>
  <c r="BG12" i="1"/>
  <c r="BG11" i="1"/>
  <c r="BG10" i="1"/>
  <c r="BG9" i="1"/>
  <c r="BG8" i="1"/>
  <c r="BG7" i="1"/>
  <c r="BG6" i="1"/>
  <c r="BG5" i="1"/>
  <c r="BG4" i="1"/>
  <c r="BD76" i="1"/>
  <c r="BD75" i="1"/>
  <c r="BD74" i="1"/>
  <c r="BD73" i="1"/>
  <c r="BD72" i="1"/>
  <c r="BD71" i="1"/>
  <c r="BD70" i="1"/>
  <c r="BD69" i="1"/>
  <c r="BD68" i="1"/>
  <c r="BD67" i="1"/>
  <c r="BD66" i="1"/>
  <c r="BD65" i="1"/>
  <c r="BD64" i="1"/>
  <c r="BD63" i="1"/>
  <c r="BD62" i="1"/>
  <c r="BD61" i="1"/>
  <c r="BD60" i="1"/>
  <c r="BD59" i="1"/>
  <c r="BD58" i="1"/>
  <c r="BD57" i="1"/>
  <c r="BD56" i="1"/>
  <c r="BD55" i="1"/>
  <c r="BD54" i="1"/>
  <c r="BD53" i="1"/>
  <c r="BD52" i="1"/>
  <c r="BD51" i="1"/>
  <c r="BD50" i="1"/>
  <c r="BD49" i="1"/>
  <c r="BD48" i="1"/>
  <c r="BD47" i="1"/>
  <c r="BD46" i="1"/>
  <c r="BD45" i="1"/>
  <c r="BD44" i="1"/>
  <c r="BD43" i="1"/>
  <c r="BD42" i="1"/>
  <c r="BD41" i="1"/>
  <c r="BD40" i="1"/>
  <c r="BD39" i="1"/>
  <c r="BD38" i="1"/>
  <c r="BD37" i="1"/>
  <c r="BD36" i="1"/>
  <c r="BD35" i="1"/>
  <c r="BD34" i="1"/>
  <c r="BD33" i="1"/>
  <c r="BD32" i="1"/>
  <c r="BD31" i="1"/>
  <c r="BD30" i="1"/>
  <c r="BD29" i="1"/>
  <c r="BD28" i="1"/>
  <c r="BD27" i="1"/>
  <c r="BD26" i="1"/>
  <c r="BD25" i="1"/>
  <c r="BD24" i="1"/>
  <c r="BD23" i="1"/>
  <c r="BD22" i="1"/>
  <c r="BD21" i="1"/>
  <c r="BD20" i="1"/>
  <c r="BD19" i="1"/>
  <c r="BD18" i="1"/>
  <c r="BD17" i="1"/>
  <c r="BD16" i="1"/>
  <c r="BD15" i="1"/>
  <c r="BD14" i="1"/>
  <c r="BD13" i="1"/>
  <c r="BD12" i="1"/>
  <c r="BD11" i="1"/>
  <c r="BD10" i="1"/>
  <c r="BD9" i="1"/>
  <c r="BD8" i="1"/>
  <c r="BD7" i="1"/>
  <c r="BD6" i="1"/>
  <c r="BD5" i="1"/>
  <c r="BD4" i="1"/>
  <c r="AC4" i="1"/>
  <c r="Y4" i="1"/>
  <c r="BJ24" i="1" l="1"/>
  <c r="BJ26" i="1"/>
  <c r="BJ32" i="1"/>
  <c r="BJ10" i="1"/>
  <c r="BJ34" i="1"/>
  <c r="BJ7" i="1"/>
  <c r="BJ23" i="1"/>
  <c r="BJ39" i="1"/>
  <c r="BJ55" i="1"/>
  <c r="BJ57" i="1"/>
  <c r="BJ59" i="1"/>
  <c r="BJ65" i="1"/>
  <c r="BJ67" i="1"/>
  <c r="BJ71" i="1"/>
  <c r="BJ15" i="1"/>
  <c r="BJ31" i="1"/>
  <c r="BJ47" i="1"/>
  <c r="BJ11" i="1"/>
  <c r="BJ19" i="1"/>
  <c r="BJ40" i="1"/>
  <c r="BJ48" i="1"/>
  <c r="BJ75" i="1"/>
  <c r="BJ4" i="1"/>
  <c r="BJ25" i="1"/>
  <c r="BJ27" i="1"/>
  <c r="BJ33" i="1"/>
  <c r="BJ35" i="1"/>
  <c r="BJ56" i="1"/>
  <c r="BJ58" i="1"/>
  <c r="BJ64" i="1"/>
  <c r="BJ66" i="1"/>
  <c r="BJ9" i="1"/>
  <c r="BJ17" i="1"/>
  <c r="BJ42" i="1"/>
  <c r="BJ50" i="1"/>
  <c r="BJ73" i="1"/>
  <c r="BJ16" i="1"/>
  <c r="BJ18" i="1"/>
  <c r="BJ41" i="1"/>
  <c r="BJ43" i="1"/>
  <c r="BJ49" i="1"/>
  <c r="BJ51" i="1"/>
  <c r="BJ63" i="1"/>
  <c r="BJ72" i="1"/>
  <c r="BJ74" i="1"/>
  <c r="BJ6" i="1"/>
  <c r="BJ8" i="1"/>
  <c r="BJ13" i="1"/>
  <c r="BJ20" i="1"/>
  <c r="BJ22" i="1"/>
  <c r="BJ29" i="1"/>
  <c r="BJ36" i="1"/>
  <c r="BJ38" i="1"/>
  <c r="BJ45" i="1"/>
  <c r="BJ52" i="1"/>
  <c r="BJ54" i="1"/>
  <c r="BJ61" i="1"/>
  <c r="BJ68" i="1"/>
  <c r="BJ70" i="1"/>
  <c r="BJ5" i="1"/>
  <c r="BJ12" i="1"/>
  <c r="BJ14" i="1"/>
  <c r="BJ21" i="1"/>
  <c r="BJ28" i="1"/>
  <c r="BJ30" i="1"/>
  <c r="BJ37" i="1"/>
  <c r="BJ44" i="1"/>
  <c r="BJ46" i="1"/>
  <c r="BJ53" i="1"/>
  <c r="BJ60" i="1"/>
  <c r="BJ62" i="1"/>
  <c r="BJ69" i="1"/>
  <c r="BJ76" i="1"/>
  <c r="J76" i="1"/>
  <c r="I76" i="1"/>
  <c r="H76" i="1"/>
  <c r="G76" i="1"/>
  <c r="J75" i="1"/>
  <c r="I75" i="1"/>
  <c r="H75" i="1"/>
  <c r="G75" i="1"/>
  <c r="J74" i="1"/>
  <c r="I74" i="1"/>
  <c r="H74" i="1"/>
  <c r="G74" i="1"/>
  <c r="J73" i="1"/>
  <c r="I73" i="1"/>
  <c r="H73" i="1"/>
  <c r="G73" i="1"/>
  <c r="J72" i="1"/>
  <c r="I72" i="1"/>
  <c r="H72" i="1"/>
  <c r="G72" i="1"/>
  <c r="J71" i="1"/>
  <c r="I71" i="1"/>
  <c r="H71" i="1"/>
  <c r="G71" i="1"/>
  <c r="J70" i="1"/>
  <c r="I70" i="1"/>
  <c r="H70" i="1"/>
  <c r="G70" i="1"/>
  <c r="J69" i="1"/>
  <c r="I69" i="1"/>
  <c r="H69" i="1"/>
  <c r="G69" i="1"/>
  <c r="J68" i="1"/>
  <c r="I68" i="1"/>
  <c r="H68" i="1"/>
  <c r="G68" i="1"/>
  <c r="J67" i="1"/>
  <c r="I67" i="1"/>
  <c r="H67" i="1"/>
  <c r="G67" i="1"/>
  <c r="J66" i="1"/>
  <c r="I66" i="1"/>
  <c r="H66" i="1"/>
  <c r="G66" i="1"/>
  <c r="J65" i="1"/>
  <c r="I65" i="1"/>
  <c r="H65" i="1"/>
  <c r="G65" i="1"/>
  <c r="J64" i="1"/>
  <c r="I64" i="1"/>
  <c r="H64" i="1"/>
  <c r="G64" i="1"/>
  <c r="J63" i="1"/>
  <c r="I63" i="1"/>
  <c r="H63" i="1"/>
  <c r="G63" i="1"/>
  <c r="J62" i="1"/>
  <c r="I62" i="1"/>
  <c r="H62" i="1"/>
  <c r="G62" i="1"/>
  <c r="J61" i="1"/>
  <c r="I61" i="1"/>
  <c r="H61" i="1"/>
  <c r="G61" i="1"/>
  <c r="J60" i="1"/>
  <c r="I60" i="1"/>
  <c r="H60" i="1"/>
  <c r="G60" i="1"/>
  <c r="J59" i="1"/>
  <c r="I59" i="1"/>
  <c r="H59" i="1"/>
  <c r="G59" i="1"/>
  <c r="J58" i="1"/>
  <c r="I58" i="1"/>
  <c r="H58" i="1"/>
  <c r="G58" i="1"/>
  <c r="J57" i="1"/>
  <c r="I57" i="1"/>
  <c r="H57" i="1"/>
  <c r="G57" i="1"/>
  <c r="J56" i="1"/>
  <c r="I56" i="1"/>
  <c r="H56" i="1"/>
  <c r="G56" i="1"/>
  <c r="J55" i="1"/>
  <c r="I55" i="1"/>
  <c r="H55" i="1"/>
  <c r="G55" i="1"/>
  <c r="J54" i="1"/>
  <c r="I54" i="1"/>
  <c r="H54" i="1"/>
  <c r="G54" i="1"/>
  <c r="J53" i="1"/>
  <c r="I53" i="1"/>
  <c r="H53" i="1"/>
  <c r="G53" i="1"/>
  <c r="J52" i="1"/>
  <c r="I52" i="1"/>
  <c r="H52" i="1"/>
  <c r="G52" i="1"/>
  <c r="J51" i="1"/>
  <c r="I51" i="1"/>
  <c r="H51" i="1"/>
  <c r="G51" i="1"/>
  <c r="J50" i="1"/>
  <c r="I50" i="1"/>
  <c r="H50" i="1"/>
  <c r="G50" i="1"/>
  <c r="J49" i="1"/>
  <c r="I49" i="1"/>
  <c r="H49" i="1"/>
  <c r="G49" i="1"/>
  <c r="J48" i="1"/>
  <c r="I48" i="1"/>
  <c r="H48" i="1"/>
  <c r="G48" i="1"/>
  <c r="J47" i="1"/>
  <c r="I47" i="1"/>
  <c r="H47" i="1"/>
  <c r="G47" i="1"/>
  <c r="J46" i="1"/>
  <c r="I46" i="1"/>
  <c r="H46" i="1"/>
  <c r="G46" i="1"/>
  <c r="J45" i="1"/>
  <c r="I45" i="1"/>
  <c r="H45" i="1"/>
  <c r="G45" i="1"/>
  <c r="J44" i="1"/>
  <c r="I44" i="1"/>
  <c r="H44" i="1"/>
  <c r="G44" i="1"/>
  <c r="J43" i="1"/>
  <c r="I43" i="1"/>
  <c r="H43" i="1"/>
  <c r="G43" i="1"/>
  <c r="J42" i="1"/>
  <c r="I42" i="1"/>
  <c r="H42" i="1"/>
  <c r="G42" i="1"/>
  <c r="J41" i="1"/>
  <c r="I41" i="1"/>
  <c r="H41" i="1"/>
  <c r="G41" i="1"/>
  <c r="J40" i="1"/>
  <c r="I40" i="1"/>
  <c r="H40" i="1"/>
  <c r="G40" i="1"/>
  <c r="J39" i="1"/>
  <c r="I39" i="1"/>
  <c r="H39" i="1"/>
  <c r="G39" i="1"/>
  <c r="J38" i="1"/>
  <c r="I38" i="1"/>
  <c r="H38" i="1"/>
  <c r="G38" i="1"/>
  <c r="J37" i="1"/>
  <c r="I37" i="1"/>
  <c r="H37" i="1"/>
  <c r="G37" i="1"/>
  <c r="J36" i="1"/>
  <c r="I36" i="1"/>
  <c r="H36" i="1"/>
  <c r="G36" i="1"/>
  <c r="J35" i="1"/>
  <c r="I35" i="1"/>
  <c r="H35" i="1"/>
  <c r="G35" i="1"/>
  <c r="J34" i="1"/>
  <c r="I34" i="1"/>
  <c r="H34" i="1"/>
  <c r="G34" i="1"/>
  <c r="J33" i="1"/>
  <c r="I33" i="1"/>
  <c r="H33" i="1"/>
  <c r="G33" i="1"/>
  <c r="J32" i="1"/>
  <c r="I32" i="1"/>
  <c r="H32" i="1"/>
  <c r="G32" i="1"/>
  <c r="J31" i="1"/>
  <c r="I31" i="1"/>
  <c r="H31" i="1"/>
  <c r="G31" i="1"/>
  <c r="J30" i="1"/>
  <c r="I30" i="1"/>
  <c r="H30" i="1"/>
  <c r="G30" i="1"/>
  <c r="J29" i="1"/>
  <c r="I29" i="1"/>
  <c r="H29" i="1"/>
  <c r="G29" i="1"/>
  <c r="J28" i="1"/>
  <c r="I28" i="1"/>
  <c r="H28" i="1"/>
  <c r="G28" i="1"/>
  <c r="J27" i="1"/>
  <c r="I27" i="1"/>
  <c r="H27" i="1"/>
  <c r="G27" i="1"/>
  <c r="J26" i="1"/>
  <c r="I26" i="1"/>
  <c r="H26" i="1"/>
  <c r="G26" i="1"/>
  <c r="J25" i="1"/>
  <c r="I25" i="1"/>
  <c r="H25" i="1"/>
  <c r="G25" i="1"/>
  <c r="J24" i="1"/>
  <c r="I24" i="1"/>
  <c r="H24" i="1"/>
  <c r="G24" i="1"/>
  <c r="J23" i="1"/>
  <c r="I23" i="1"/>
  <c r="H23" i="1"/>
  <c r="G23" i="1"/>
  <c r="J22" i="1"/>
  <c r="I22" i="1"/>
  <c r="H22" i="1"/>
  <c r="G22" i="1"/>
  <c r="J21" i="1"/>
  <c r="I21" i="1"/>
  <c r="H21" i="1"/>
  <c r="G21" i="1"/>
  <c r="J20" i="1"/>
  <c r="I20" i="1"/>
  <c r="H20" i="1"/>
  <c r="G20" i="1"/>
  <c r="J19" i="1"/>
  <c r="I19" i="1"/>
  <c r="H19" i="1"/>
  <c r="G19" i="1"/>
  <c r="J18" i="1"/>
  <c r="I18" i="1"/>
  <c r="H18" i="1"/>
  <c r="G18" i="1"/>
  <c r="J17" i="1"/>
  <c r="I17" i="1"/>
  <c r="H17" i="1"/>
  <c r="G17" i="1"/>
  <c r="J16" i="1"/>
  <c r="I16" i="1"/>
  <c r="H16" i="1"/>
  <c r="G16" i="1"/>
  <c r="J15" i="1"/>
  <c r="I15" i="1"/>
  <c r="H15" i="1"/>
  <c r="G15" i="1"/>
  <c r="J14" i="1"/>
  <c r="I14" i="1"/>
  <c r="H14" i="1"/>
  <c r="G14" i="1"/>
  <c r="J13" i="1"/>
  <c r="I13" i="1"/>
  <c r="H13" i="1"/>
  <c r="G13" i="1"/>
  <c r="J12" i="1"/>
  <c r="I12" i="1"/>
  <c r="H12" i="1"/>
  <c r="G12" i="1"/>
  <c r="J11" i="1"/>
  <c r="I11" i="1"/>
  <c r="H11" i="1"/>
  <c r="G11" i="1"/>
  <c r="J10" i="1"/>
  <c r="I10" i="1"/>
  <c r="H10" i="1"/>
  <c r="G10" i="1"/>
  <c r="J9" i="1"/>
  <c r="I9" i="1"/>
  <c r="H9" i="1"/>
  <c r="G9" i="1"/>
  <c r="J8" i="1"/>
  <c r="I8" i="1"/>
  <c r="H8" i="1"/>
  <c r="G8" i="1"/>
  <c r="J7" i="1"/>
  <c r="I7" i="1"/>
  <c r="H7" i="1"/>
  <c r="G7" i="1"/>
  <c r="J6" i="1"/>
  <c r="I6" i="1"/>
  <c r="H6" i="1"/>
  <c r="G6" i="1"/>
  <c r="J5" i="1"/>
  <c r="I5" i="1"/>
  <c r="H5" i="1"/>
  <c r="G5" i="1"/>
  <c r="J4" i="1"/>
  <c r="I4" i="1"/>
  <c r="H4" i="1"/>
  <c r="G4" i="1"/>
  <c r="GL75" i="1" l="1"/>
  <c r="DT4" i="1" l="1"/>
  <c r="BP4" i="1"/>
  <c r="R4" i="1" l="1"/>
  <c r="L4" i="1"/>
  <c r="N4" i="1"/>
  <c r="L5" i="1"/>
  <c r="N5" i="1"/>
  <c r="L6" i="1"/>
  <c r="N6" i="1"/>
  <c r="L7" i="1"/>
  <c r="N7" i="1"/>
  <c r="L8" i="1"/>
  <c r="N8" i="1"/>
  <c r="L9" i="1"/>
  <c r="N9" i="1"/>
  <c r="L10" i="1"/>
  <c r="N10" i="1"/>
  <c r="L11" i="1"/>
  <c r="N11" i="1"/>
  <c r="L12" i="1"/>
  <c r="N12" i="1"/>
  <c r="L13" i="1"/>
  <c r="N13" i="1"/>
  <c r="L14" i="1"/>
  <c r="N14" i="1"/>
  <c r="L15" i="1"/>
  <c r="N15" i="1"/>
  <c r="L16" i="1"/>
  <c r="N16" i="1"/>
  <c r="L17" i="1"/>
  <c r="N17" i="1"/>
  <c r="L18" i="1"/>
  <c r="N18" i="1"/>
  <c r="L19" i="1"/>
  <c r="N19" i="1"/>
  <c r="L20" i="1"/>
  <c r="N20" i="1"/>
  <c r="L21" i="1"/>
  <c r="N21" i="1"/>
  <c r="L22" i="1"/>
  <c r="N22" i="1"/>
  <c r="L23" i="1"/>
  <c r="N23" i="1"/>
  <c r="L24" i="1"/>
  <c r="N24" i="1"/>
  <c r="L25" i="1"/>
  <c r="N25" i="1"/>
  <c r="L26" i="1"/>
  <c r="N26" i="1"/>
  <c r="L27" i="1"/>
  <c r="N27" i="1"/>
  <c r="L28" i="1"/>
  <c r="N28" i="1"/>
  <c r="L29" i="1"/>
  <c r="N29" i="1"/>
  <c r="L30" i="1"/>
  <c r="N30" i="1"/>
  <c r="L31" i="1"/>
  <c r="N31" i="1"/>
  <c r="L32" i="1"/>
  <c r="N32" i="1"/>
  <c r="L33" i="1"/>
  <c r="N33" i="1"/>
  <c r="L34" i="1"/>
  <c r="N34" i="1"/>
  <c r="L35" i="1"/>
  <c r="N35" i="1"/>
  <c r="L36" i="1"/>
  <c r="N36" i="1"/>
  <c r="L37" i="1"/>
  <c r="N37" i="1"/>
  <c r="L38" i="1"/>
  <c r="N38" i="1"/>
  <c r="L39" i="1"/>
  <c r="N39" i="1"/>
  <c r="L40" i="1"/>
  <c r="N40" i="1"/>
  <c r="L41" i="1"/>
  <c r="N41" i="1"/>
  <c r="L42" i="1"/>
  <c r="N42" i="1"/>
  <c r="L43" i="1"/>
  <c r="N43" i="1"/>
  <c r="L44" i="1"/>
  <c r="N44" i="1"/>
  <c r="L45" i="1"/>
  <c r="N45" i="1"/>
  <c r="L46" i="1"/>
  <c r="N46" i="1"/>
  <c r="L47" i="1"/>
  <c r="N47" i="1"/>
  <c r="L48" i="1"/>
  <c r="N48" i="1"/>
  <c r="L49" i="1"/>
  <c r="N49" i="1"/>
  <c r="L50" i="1"/>
  <c r="N50" i="1"/>
  <c r="L51" i="1"/>
  <c r="N51" i="1"/>
  <c r="L52" i="1"/>
  <c r="N52" i="1"/>
  <c r="L53" i="1"/>
  <c r="N53" i="1"/>
  <c r="L54" i="1"/>
  <c r="N54" i="1"/>
  <c r="L55" i="1"/>
  <c r="N55" i="1"/>
  <c r="L56" i="1"/>
  <c r="N56" i="1"/>
  <c r="L57" i="1"/>
  <c r="N57" i="1"/>
  <c r="L58" i="1"/>
  <c r="N58" i="1"/>
  <c r="L59" i="1"/>
  <c r="N59" i="1"/>
  <c r="L60" i="1"/>
  <c r="N60" i="1"/>
  <c r="L61" i="1"/>
  <c r="N61" i="1"/>
  <c r="L62" i="1"/>
  <c r="N62" i="1"/>
  <c r="L63" i="1"/>
  <c r="N63" i="1"/>
  <c r="L64" i="1"/>
  <c r="N64" i="1"/>
  <c r="L65" i="1"/>
  <c r="N65" i="1"/>
  <c r="L66" i="1"/>
  <c r="N66" i="1"/>
  <c r="L67" i="1"/>
  <c r="N67" i="1"/>
  <c r="L68" i="1"/>
  <c r="N68" i="1"/>
  <c r="L69" i="1"/>
  <c r="N69" i="1"/>
  <c r="L70" i="1"/>
  <c r="N70" i="1"/>
  <c r="L71" i="1"/>
  <c r="N71" i="1"/>
  <c r="L72" i="1"/>
  <c r="N72" i="1"/>
  <c r="L73" i="1"/>
  <c r="N73" i="1"/>
  <c r="L74" i="1"/>
  <c r="N74" i="1"/>
  <c r="L75" i="1"/>
  <c r="N75" i="1"/>
  <c r="L76" i="1"/>
  <c r="N76" i="1"/>
  <c r="CA4" i="1" l="1"/>
  <c r="DU4" i="1" l="1"/>
  <c r="CY4" i="1" l="1"/>
  <c r="GN76" i="1" l="1"/>
  <c r="GN75" i="1"/>
  <c r="GN74" i="1"/>
  <c r="GN73" i="1"/>
  <c r="GN72" i="1"/>
  <c r="GN71" i="1"/>
  <c r="GN70" i="1"/>
  <c r="GN69" i="1"/>
  <c r="GN68" i="1"/>
  <c r="GN67" i="1"/>
  <c r="GN66" i="1"/>
  <c r="GN65" i="1"/>
  <c r="GN64" i="1"/>
  <c r="GN63" i="1"/>
  <c r="GN62" i="1"/>
  <c r="GN61" i="1"/>
  <c r="GN60" i="1"/>
  <c r="GN59" i="1"/>
  <c r="GN58" i="1"/>
  <c r="GN57" i="1"/>
  <c r="GN56" i="1"/>
  <c r="GN55" i="1"/>
  <c r="GN54" i="1"/>
  <c r="GN53" i="1"/>
  <c r="GN52" i="1"/>
  <c r="GN51" i="1"/>
  <c r="GN50" i="1"/>
  <c r="GN49" i="1"/>
  <c r="GN48" i="1"/>
  <c r="GN47" i="1"/>
  <c r="GN46" i="1"/>
  <c r="GN45" i="1"/>
  <c r="GN44" i="1"/>
  <c r="GN43" i="1"/>
  <c r="GN42" i="1"/>
  <c r="GN41" i="1"/>
  <c r="GN40" i="1"/>
  <c r="GN39" i="1"/>
  <c r="GN38" i="1"/>
  <c r="GN37" i="1"/>
  <c r="GN36" i="1"/>
  <c r="GN35" i="1"/>
  <c r="GN34" i="1"/>
  <c r="GN33" i="1"/>
  <c r="GN32" i="1"/>
  <c r="GN31" i="1"/>
  <c r="GN30" i="1"/>
  <c r="GN29" i="1"/>
  <c r="GN28" i="1"/>
  <c r="GN27" i="1"/>
  <c r="GN26" i="1"/>
  <c r="GN25" i="1"/>
  <c r="GN24" i="1"/>
  <c r="GN23" i="1"/>
  <c r="GN22" i="1"/>
  <c r="GN21" i="1"/>
  <c r="GN20" i="1"/>
  <c r="GN19" i="1"/>
  <c r="GN18" i="1"/>
  <c r="GN17" i="1"/>
  <c r="GN16" i="1"/>
  <c r="GN15" i="1"/>
  <c r="GN14" i="1"/>
  <c r="GN13" i="1"/>
  <c r="GN12" i="1"/>
  <c r="GN11" i="1"/>
  <c r="GN10" i="1"/>
  <c r="GN9" i="1"/>
  <c r="GN8" i="1"/>
  <c r="GN7" i="1"/>
  <c r="GN6" i="1"/>
  <c r="GN5" i="1"/>
  <c r="GL76" i="1"/>
  <c r="GL74" i="1"/>
  <c r="GL73" i="1"/>
  <c r="GL72" i="1"/>
  <c r="GL71" i="1"/>
  <c r="GL70" i="1"/>
  <c r="GL69" i="1"/>
  <c r="GL68" i="1"/>
  <c r="GL67" i="1"/>
  <c r="GL66" i="1"/>
  <c r="GL65" i="1"/>
  <c r="GL64" i="1"/>
  <c r="GL63" i="1"/>
  <c r="GL62" i="1"/>
  <c r="GL61" i="1"/>
  <c r="GL60" i="1"/>
  <c r="GL59" i="1"/>
  <c r="GL58" i="1"/>
  <c r="GL57" i="1"/>
  <c r="GL56" i="1"/>
  <c r="GL55" i="1"/>
  <c r="GL54" i="1"/>
  <c r="GL53" i="1"/>
  <c r="GL52" i="1"/>
  <c r="GL51" i="1"/>
  <c r="GL50" i="1"/>
  <c r="GL49" i="1"/>
  <c r="GL48" i="1"/>
  <c r="GL47" i="1"/>
  <c r="GL46" i="1"/>
  <c r="GL45" i="1"/>
  <c r="GL44" i="1"/>
  <c r="GL43" i="1"/>
  <c r="GL42" i="1"/>
  <c r="GL41" i="1"/>
  <c r="GL40" i="1"/>
  <c r="GL39" i="1"/>
  <c r="GL38" i="1"/>
  <c r="GL37" i="1"/>
  <c r="GL36" i="1"/>
  <c r="GL35" i="1"/>
  <c r="GL34" i="1"/>
  <c r="GL33" i="1"/>
  <c r="GL32" i="1"/>
  <c r="GL31" i="1"/>
  <c r="GL30" i="1"/>
  <c r="GL29" i="1"/>
  <c r="GL28" i="1"/>
  <c r="GL27" i="1"/>
  <c r="GL26" i="1"/>
  <c r="GL25" i="1"/>
  <c r="GL24" i="1"/>
  <c r="GL23" i="1"/>
  <c r="GL22" i="1"/>
  <c r="GL21" i="1"/>
  <c r="GL20" i="1"/>
  <c r="GL19" i="1"/>
  <c r="GL18" i="1"/>
  <c r="GL17" i="1"/>
  <c r="GL16" i="1"/>
  <c r="GL15" i="1"/>
  <c r="GL14" i="1"/>
  <c r="GL13" i="1"/>
  <c r="GL12" i="1"/>
  <c r="GL11" i="1"/>
  <c r="GL10" i="1"/>
  <c r="GL9" i="1"/>
  <c r="GL8" i="1"/>
  <c r="GL7" i="1"/>
  <c r="GL6" i="1"/>
  <c r="GL5" i="1"/>
  <c r="GP76" i="1"/>
  <c r="GP75" i="1"/>
  <c r="GJ74" i="1"/>
  <c r="GP72" i="1"/>
  <c r="GP71" i="1"/>
  <c r="GJ70" i="1"/>
  <c r="GP68" i="1"/>
  <c r="GP67" i="1"/>
  <c r="GJ66" i="1"/>
  <c r="GP64" i="1"/>
  <c r="GP63" i="1"/>
  <c r="GJ62" i="1"/>
  <c r="GP60" i="1"/>
  <c r="GP59" i="1"/>
  <c r="GJ58" i="1"/>
  <c r="GP56" i="1"/>
  <c r="GP55" i="1"/>
  <c r="GJ54" i="1"/>
  <c r="GP52" i="1"/>
  <c r="GP51" i="1"/>
  <c r="GJ50" i="1"/>
  <c r="GP48" i="1"/>
  <c r="GP47" i="1"/>
  <c r="GJ46" i="1"/>
  <c r="GP44" i="1"/>
  <c r="GP43" i="1"/>
  <c r="GJ42" i="1"/>
  <c r="GP40" i="1"/>
  <c r="GP39" i="1"/>
  <c r="GJ38" i="1"/>
  <c r="GP36" i="1"/>
  <c r="GP35" i="1"/>
  <c r="GJ34" i="1"/>
  <c r="GP32" i="1"/>
  <c r="GP31" i="1"/>
  <c r="GJ30" i="1"/>
  <c r="GP28" i="1"/>
  <c r="GP27" i="1"/>
  <c r="GJ26" i="1"/>
  <c r="GP24" i="1"/>
  <c r="GP23" i="1"/>
  <c r="GJ22" i="1"/>
  <c r="GP20" i="1"/>
  <c r="GP19" i="1"/>
  <c r="GJ18" i="1"/>
  <c r="GP16" i="1"/>
  <c r="GP15" i="1"/>
  <c r="GJ14" i="1"/>
  <c r="GP12" i="1"/>
  <c r="GP11" i="1"/>
  <c r="GJ10" i="1"/>
  <c r="GJ9" i="1"/>
  <c r="GP8" i="1"/>
  <c r="GP7" i="1"/>
  <c r="GJ6" i="1"/>
  <c r="GJ5" i="1"/>
  <c r="GT76" i="1"/>
  <c r="GT75" i="1"/>
  <c r="GT74" i="1"/>
  <c r="GT73" i="1"/>
  <c r="GT72" i="1"/>
  <c r="GT71" i="1"/>
  <c r="GT70" i="1"/>
  <c r="GT69" i="1"/>
  <c r="GT68" i="1"/>
  <c r="GT67" i="1"/>
  <c r="GT66" i="1"/>
  <c r="GT65" i="1"/>
  <c r="GT64" i="1"/>
  <c r="GT63" i="1"/>
  <c r="GT62" i="1"/>
  <c r="GT61" i="1"/>
  <c r="GT60" i="1"/>
  <c r="GT59" i="1"/>
  <c r="GT58" i="1"/>
  <c r="GT57" i="1"/>
  <c r="GT56" i="1"/>
  <c r="GT55" i="1"/>
  <c r="GT54" i="1"/>
  <c r="GT53" i="1"/>
  <c r="GT52" i="1"/>
  <c r="GT51" i="1"/>
  <c r="GT50" i="1"/>
  <c r="GT49" i="1"/>
  <c r="GT48" i="1"/>
  <c r="GT47" i="1"/>
  <c r="GT46" i="1"/>
  <c r="GT45" i="1"/>
  <c r="GT44" i="1"/>
  <c r="GT43" i="1"/>
  <c r="GT42" i="1"/>
  <c r="GT41" i="1"/>
  <c r="GT40" i="1"/>
  <c r="GT39" i="1"/>
  <c r="GT38" i="1"/>
  <c r="GT37" i="1"/>
  <c r="GT36" i="1"/>
  <c r="GT35" i="1"/>
  <c r="GT34" i="1"/>
  <c r="GT33" i="1"/>
  <c r="GT32" i="1"/>
  <c r="GT31" i="1"/>
  <c r="GT30" i="1"/>
  <c r="GT29" i="1"/>
  <c r="GT28" i="1"/>
  <c r="GT27" i="1"/>
  <c r="GT26" i="1"/>
  <c r="GT25" i="1"/>
  <c r="GT24" i="1"/>
  <c r="GT23" i="1"/>
  <c r="GT22" i="1"/>
  <c r="GT21" i="1"/>
  <c r="GT20" i="1"/>
  <c r="GT19" i="1"/>
  <c r="GT18" i="1"/>
  <c r="GT17" i="1"/>
  <c r="GT16" i="1"/>
  <c r="GT15" i="1"/>
  <c r="GT14" i="1"/>
  <c r="GT13" i="1"/>
  <c r="GT12" i="1"/>
  <c r="GT11" i="1"/>
  <c r="GT10" i="1"/>
  <c r="GT9" i="1"/>
  <c r="GT8" i="1"/>
  <c r="GT7" i="1"/>
  <c r="GT6" i="1"/>
  <c r="GT5" i="1"/>
  <c r="GR76" i="1"/>
  <c r="GR75" i="1"/>
  <c r="GR74" i="1"/>
  <c r="GR73" i="1"/>
  <c r="GR72" i="1"/>
  <c r="GR71" i="1"/>
  <c r="GR70" i="1"/>
  <c r="GR69" i="1"/>
  <c r="GR68" i="1"/>
  <c r="GR67" i="1"/>
  <c r="GR66" i="1"/>
  <c r="GR65" i="1"/>
  <c r="GR64" i="1"/>
  <c r="GR63" i="1"/>
  <c r="GR62" i="1"/>
  <c r="GR61" i="1"/>
  <c r="GR60" i="1"/>
  <c r="GR59" i="1"/>
  <c r="GR58" i="1"/>
  <c r="GR57" i="1"/>
  <c r="GR56" i="1"/>
  <c r="GR55" i="1"/>
  <c r="GR54" i="1"/>
  <c r="GR53" i="1"/>
  <c r="GR52" i="1"/>
  <c r="GR51" i="1"/>
  <c r="GR50" i="1"/>
  <c r="GR49" i="1"/>
  <c r="GR48" i="1"/>
  <c r="GR47" i="1"/>
  <c r="GR46" i="1"/>
  <c r="GR45" i="1"/>
  <c r="GR44" i="1"/>
  <c r="GR43" i="1"/>
  <c r="GR42" i="1"/>
  <c r="GR41" i="1"/>
  <c r="GR40" i="1"/>
  <c r="GR39" i="1"/>
  <c r="GR38" i="1"/>
  <c r="GR37" i="1"/>
  <c r="GR36" i="1"/>
  <c r="GR35" i="1"/>
  <c r="GR34" i="1"/>
  <c r="GR33" i="1"/>
  <c r="GR32" i="1"/>
  <c r="GR31" i="1"/>
  <c r="GR30" i="1"/>
  <c r="GR29" i="1"/>
  <c r="GR28" i="1"/>
  <c r="GR27" i="1"/>
  <c r="GR26" i="1"/>
  <c r="GR25" i="1"/>
  <c r="GR24" i="1"/>
  <c r="GR23" i="1"/>
  <c r="GR22" i="1"/>
  <c r="GR21" i="1"/>
  <c r="GR20" i="1"/>
  <c r="GR19" i="1"/>
  <c r="GR18" i="1"/>
  <c r="GR17" i="1"/>
  <c r="GR16" i="1"/>
  <c r="GR15" i="1"/>
  <c r="GR14" i="1"/>
  <c r="GR13" i="1"/>
  <c r="GR12" i="1"/>
  <c r="GR11" i="1"/>
  <c r="GR10" i="1"/>
  <c r="GR9" i="1"/>
  <c r="GR8" i="1"/>
  <c r="GR7" i="1"/>
  <c r="GR6" i="1"/>
  <c r="GR5" i="1"/>
  <c r="GJ76" i="1" l="1"/>
  <c r="GJ28" i="1"/>
  <c r="GJ60" i="1"/>
  <c r="GJ12" i="1"/>
  <c r="GJ44" i="1"/>
  <c r="GJ31" i="1"/>
  <c r="GJ63" i="1"/>
  <c r="GJ7" i="1"/>
  <c r="GJ23" i="1"/>
  <c r="GJ39" i="1"/>
  <c r="GJ55" i="1"/>
  <c r="GJ71" i="1"/>
  <c r="GJ15" i="1"/>
  <c r="GJ47" i="1"/>
  <c r="GJ20" i="1"/>
  <c r="GJ36" i="1"/>
  <c r="GJ52" i="1"/>
  <c r="GJ68" i="1"/>
  <c r="GJ8" i="1"/>
  <c r="GJ16" i="1"/>
  <c r="GJ24" i="1"/>
  <c r="GJ32" i="1"/>
  <c r="GJ40" i="1"/>
  <c r="GJ48" i="1"/>
  <c r="GJ56" i="1"/>
  <c r="GJ64" i="1"/>
  <c r="GJ72" i="1"/>
  <c r="GJ11" i="1"/>
  <c r="GJ19" i="1"/>
  <c r="GJ27" i="1"/>
  <c r="GJ35" i="1"/>
  <c r="GJ43" i="1"/>
  <c r="GJ51" i="1"/>
  <c r="GJ59" i="1"/>
  <c r="GJ67" i="1"/>
  <c r="GJ75" i="1"/>
  <c r="GP5" i="1"/>
  <c r="GP13" i="1"/>
  <c r="GJ13" i="1"/>
  <c r="GJ17" i="1"/>
  <c r="GP17" i="1"/>
  <c r="GP25" i="1"/>
  <c r="GJ25" i="1"/>
  <c r="GJ29" i="1"/>
  <c r="GP29" i="1"/>
  <c r="GJ37" i="1"/>
  <c r="GP37" i="1"/>
  <c r="GJ41" i="1"/>
  <c r="GP41" i="1"/>
  <c r="GJ49" i="1"/>
  <c r="GP49" i="1"/>
  <c r="GJ53" i="1"/>
  <c r="GP53" i="1"/>
  <c r="GJ61" i="1"/>
  <c r="GP61" i="1"/>
  <c r="GJ65" i="1"/>
  <c r="GP65" i="1"/>
  <c r="GJ69" i="1"/>
  <c r="GP69" i="1"/>
  <c r="GP9" i="1"/>
  <c r="GJ21" i="1"/>
  <c r="GP21" i="1"/>
  <c r="GJ33" i="1"/>
  <c r="GP33" i="1"/>
  <c r="GJ45" i="1"/>
  <c r="GP45" i="1"/>
  <c r="GJ57" i="1"/>
  <c r="GP57" i="1"/>
  <c r="GP73" i="1"/>
  <c r="GJ73" i="1"/>
  <c r="GP6" i="1"/>
  <c r="GP10" i="1"/>
  <c r="GP14" i="1"/>
  <c r="GP18" i="1"/>
  <c r="GP22" i="1"/>
  <c r="GP26" i="1"/>
  <c r="GP30" i="1"/>
  <c r="GP34" i="1"/>
  <c r="GP38" i="1"/>
  <c r="GP42" i="1"/>
  <c r="GP46" i="1"/>
  <c r="GP50" i="1"/>
  <c r="GP54" i="1"/>
  <c r="GP58" i="1"/>
  <c r="GP62" i="1"/>
  <c r="GP66" i="1"/>
  <c r="GP70" i="1"/>
  <c r="GP74" i="1"/>
  <c r="FM76" i="1"/>
  <c r="FM75" i="1"/>
  <c r="FM74" i="1"/>
  <c r="FM73" i="1"/>
  <c r="FM72" i="1"/>
  <c r="FM71" i="1"/>
  <c r="FM70" i="1"/>
  <c r="FM69" i="1"/>
  <c r="FM68" i="1"/>
  <c r="FM67" i="1"/>
  <c r="FM66" i="1"/>
  <c r="FM65" i="1"/>
  <c r="FM64" i="1"/>
  <c r="FM63" i="1"/>
  <c r="FM62" i="1"/>
  <c r="FM61" i="1"/>
  <c r="FM60" i="1"/>
  <c r="FM59" i="1"/>
  <c r="FM58" i="1"/>
  <c r="FM57" i="1"/>
  <c r="FM56" i="1"/>
  <c r="FM55" i="1"/>
  <c r="FM54" i="1"/>
  <c r="FM53" i="1"/>
  <c r="FM52" i="1"/>
  <c r="FM51" i="1"/>
  <c r="FM50" i="1"/>
  <c r="FM49" i="1"/>
  <c r="FM48" i="1"/>
  <c r="FM47" i="1"/>
  <c r="FM46" i="1"/>
  <c r="FM45" i="1"/>
  <c r="FM44" i="1"/>
  <c r="FM43" i="1"/>
  <c r="FM42" i="1"/>
  <c r="FM41" i="1"/>
  <c r="FM40" i="1"/>
  <c r="FM39" i="1"/>
  <c r="FM38" i="1"/>
  <c r="FM37" i="1"/>
  <c r="FM36" i="1"/>
  <c r="FM35" i="1"/>
  <c r="FM34" i="1"/>
  <c r="FM33" i="1"/>
  <c r="FM32" i="1"/>
  <c r="FM31" i="1"/>
  <c r="FM30" i="1"/>
  <c r="FM29" i="1"/>
  <c r="FM28" i="1"/>
  <c r="FM27" i="1"/>
  <c r="FM26" i="1"/>
  <c r="FM25" i="1"/>
  <c r="FM24" i="1"/>
  <c r="FM23" i="1"/>
  <c r="FM22" i="1"/>
  <c r="FM21" i="1"/>
  <c r="FM20" i="1"/>
  <c r="FM19" i="1"/>
  <c r="FM18" i="1"/>
  <c r="FM17" i="1"/>
  <c r="FM16" i="1"/>
  <c r="FM15" i="1"/>
  <c r="FM14" i="1"/>
  <c r="FM13" i="1"/>
  <c r="FM12" i="1"/>
  <c r="FM11" i="1"/>
  <c r="FM10" i="1"/>
  <c r="FM9" i="1"/>
  <c r="FM8" i="1"/>
  <c r="FM7" i="1"/>
  <c r="FM6" i="1"/>
  <c r="FM5" i="1"/>
  <c r="FK76" i="1"/>
  <c r="FK75" i="1"/>
  <c r="FK74" i="1"/>
  <c r="FK73" i="1"/>
  <c r="FK72" i="1"/>
  <c r="FK71" i="1"/>
  <c r="FK70" i="1"/>
  <c r="FK69" i="1"/>
  <c r="FK68" i="1"/>
  <c r="FK67" i="1"/>
  <c r="FK66" i="1"/>
  <c r="FK65" i="1"/>
  <c r="FK64" i="1"/>
  <c r="FK63" i="1"/>
  <c r="FK62" i="1"/>
  <c r="FK61" i="1"/>
  <c r="FK60" i="1"/>
  <c r="FK59" i="1"/>
  <c r="FK58" i="1"/>
  <c r="FK57" i="1"/>
  <c r="FK56" i="1"/>
  <c r="FK55" i="1"/>
  <c r="FK54" i="1"/>
  <c r="FK53" i="1"/>
  <c r="FK52" i="1"/>
  <c r="FK51" i="1"/>
  <c r="FK50" i="1"/>
  <c r="FK49" i="1"/>
  <c r="FK48" i="1"/>
  <c r="FK47" i="1"/>
  <c r="FK46" i="1"/>
  <c r="FK45" i="1"/>
  <c r="FK44" i="1"/>
  <c r="FK43" i="1"/>
  <c r="FK42" i="1"/>
  <c r="FK41" i="1"/>
  <c r="FK40" i="1"/>
  <c r="FK39" i="1"/>
  <c r="FK38" i="1"/>
  <c r="FK37" i="1"/>
  <c r="FK36" i="1"/>
  <c r="FK35" i="1"/>
  <c r="FK34" i="1"/>
  <c r="FK33" i="1"/>
  <c r="FK32" i="1"/>
  <c r="FK31" i="1"/>
  <c r="FK30" i="1"/>
  <c r="FK29" i="1"/>
  <c r="FK28" i="1"/>
  <c r="FK27" i="1"/>
  <c r="FK26" i="1"/>
  <c r="FK25" i="1"/>
  <c r="FK24" i="1"/>
  <c r="FK23" i="1"/>
  <c r="FK22" i="1"/>
  <c r="FK21" i="1"/>
  <c r="FK20" i="1"/>
  <c r="FK19" i="1"/>
  <c r="FK18" i="1"/>
  <c r="FK17" i="1"/>
  <c r="FK16" i="1"/>
  <c r="FK15" i="1"/>
  <c r="FK14" i="1"/>
  <c r="FK13" i="1"/>
  <c r="FK12" i="1"/>
  <c r="FK11" i="1"/>
  <c r="FK10" i="1"/>
  <c r="FK9" i="1"/>
  <c r="FK8" i="1"/>
  <c r="FK7" i="1"/>
  <c r="FK6" i="1"/>
  <c r="FK5" i="1"/>
  <c r="FI76" i="1"/>
  <c r="FI75" i="1"/>
  <c r="FI74" i="1"/>
  <c r="FI73" i="1"/>
  <c r="FI72" i="1"/>
  <c r="FI71" i="1"/>
  <c r="FI70" i="1"/>
  <c r="FI69" i="1"/>
  <c r="FI68" i="1"/>
  <c r="FI67" i="1"/>
  <c r="FI66" i="1"/>
  <c r="FI65" i="1"/>
  <c r="FI64" i="1"/>
  <c r="FI63" i="1"/>
  <c r="FI62" i="1"/>
  <c r="FI61" i="1"/>
  <c r="FI60" i="1"/>
  <c r="FI59" i="1"/>
  <c r="FI58" i="1"/>
  <c r="FI57" i="1"/>
  <c r="FI56" i="1"/>
  <c r="FI55" i="1"/>
  <c r="FI54" i="1"/>
  <c r="FI53" i="1"/>
  <c r="FI52" i="1"/>
  <c r="FI51" i="1"/>
  <c r="FI50" i="1"/>
  <c r="FI49" i="1"/>
  <c r="FI48" i="1"/>
  <c r="FI47" i="1"/>
  <c r="FI46" i="1"/>
  <c r="FI45" i="1"/>
  <c r="FI44" i="1"/>
  <c r="FI43" i="1"/>
  <c r="FI42" i="1"/>
  <c r="FI41" i="1"/>
  <c r="FI40" i="1"/>
  <c r="FI39" i="1"/>
  <c r="FI38" i="1"/>
  <c r="FI37" i="1"/>
  <c r="FI36" i="1"/>
  <c r="FI35" i="1"/>
  <c r="FI34" i="1"/>
  <c r="FI33" i="1"/>
  <c r="FI32" i="1"/>
  <c r="FI31" i="1"/>
  <c r="FI30" i="1"/>
  <c r="FI29" i="1"/>
  <c r="FI28" i="1"/>
  <c r="FI27" i="1"/>
  <c r="FI26" i="1"/>
  <c r="FI25" i="1"/>
  <c r="FI24" i="1"/>
  <c r="FI23" i="1"/>
  <c r="FI22" i="1"/>
  <c r="FI21" i="1"/>
  <c r="FI20" i="1"/>
  <c r="FI19" i="1"/>
  <c r="FI18" i="1"/>
  <c r="FI17" i="1"/>
  <c r="FI16" i="1"/>
  <c r="FI15" i="1"/>
  <c r="FI14" i="1"/>
  <c r="FI13" i="1"/>
  <c r="FI12" i="1"/>
  <c r="FI11" i="1"/>
  <c r="FI10" i="1"/>
  <c r="FI9" i="1"/>
  <c r="FI8" i="1"/>
  <c r="FI7" i="1"/>
  <c r="FI6" i="1"/>
  <c r="FI5" i="1"/>
  <c r="FG76" i="1"/>
  <c r="FG75" i="1"/>
  <c r="FG74" i="1"/>
  <c r="FG73" i="1"/>
  <c r="FG72" i="1"/>
  <c r="FG71" i="1"/>
  <c r="FG70" i="1"/>
  <c r="FG69" i="1"/>
  <c r="FG68" i="1"/>
  <c r="FG67" i="1"/>
  <c r="FG66" i="1"/>
  <c r="FG65" i="1"/>
  <c r="FG64" i="1"/>
  <c r="FG63" i="1"/>
  <c r="FG62" i="1"/>
  <c r="FG61" i="1"/>
  <c r="FG60" i="1"/>
  <c r="FG59" i="1"/>
  <c r="FG58" i="1"/>
  <c r="FG57" i="1"/>
  <c r="FG56" i="1"/>
  <c r="FG55" i="1"/>
  <c r="FG54" i="1"/>
  <c r="FG53" i="1"/>
  <c r="FG52" i="1"/>
  <c r="FG51" i="1"/>
  <c r="FG50" i="1"/>
  <c r="FG49" i="1"/>
  <c r="FG48" i="1"/>
  <c r="FG47" i="1"/>
  <c r="FG46" i="1"/>
  <c r="FG45" i="1"/>
  <c r="FG44" i="1"/>
  <c r="FG43" i="1"/>
  <c r="FG42" i="1"/>
  <c r="FG41" i="1"/>
  <c r="FG40" i="1"/>
  <c r="FG39" i="1"/>
  <c r="FG38" i="1"/>
  <c r="FG37" i="1"/>
  <c r="FG36" i="1"/>
  <c r="FG35" i="1"/>
  <c r="FG34" i="1"/>
  <c r="FG33" i="1"/>
  <c r="FG32" i="1"/>
  <c r="FG31" i="1"/>
  <c r="FG30" i="1"/>
  <c r="FG29" i="1"/>
  <c r="FG28" i="1"/>
  <c r="FG27" i="1"/>
  <c r="FG26" i="1"/>
  <c r="FG25" i="1"/>
  <c r="FG24" i="1"/>
  <c r="FG23" i="1"/>
  <c r="FG22" i="1"/>
  <c r="FG21" i="1"/>
  <c r="FG20" i="1"/>
  <c r="FG19" i="1"/>
  <c r="FG18" i="1"/>
  <c r="FG17" i="1"/>
  <c r="FG16" i="1"/>
  <c r="FG15" i="1"/>
  <c r="FG14" i="1"/>
  <c r="FG13" i="1"/>
  <c r="FG12" i="1"/>
  <c r="FG11" i="1"/>
  <c r="FG10" i="1"/>
  <c r="FG9" i="1"/>
  <c r="FG8" i="1"/>
  <c r="FG7" i="1"/>
  <c r="FG6" i="1"/>
  <c r="FG5" i="1"/>
  <c r="FE76" i="1"/>
  <c r="FE75" i="1"/>
  <c r="FE74" i="1"/>
  <c r="FE73" i="1"/>
  <c r="FE72" i="1"/>
  <c r="FE71" i="1"/>
  <c r="FE70" i="1"/>
  <c r="FE69" i="1"/>
  <c r="FE68" i="1"/>
  <c r="FE67" i="1"/>
  <c r="FE66" i="1"/>
  <c r="FE65" i="1"/>
  <c r="FE64" i="1"/>
  <c r="FE63" i="1"/>
  <c r="FE62" i="1"/>
  <c r="FE61" i="1"/>
  <c r="FE60" i="1"/>
  <c r="FE59" i="1"/>
  <c r="FE58" i="1"/>
  <c r="FE57" i="1"/>
  <c r="FE56" i="1"/>
  <c r="FE55" i="1"/>
  <c r="FE54" i="1"/>
  <c r="FE53" i="1"/>
  <c r="FE52" i="1"/>
  <c r="FE51" i="1"/>
  <c r="FE50" i="1"/>
  <c r="FE49" i="1"/>
  <c r="FE48" i="1"/>
  <c r="FE47" i="1"/>
  <c r="FE46" i="1"/>
  <c r="FE45" i="1"/>
  <c r="FE44" i="1"/>
  <c r="FE43" i="1"/>
  <c r="FE42" i="1"/>
  <c r="FE41" i="1"/>
  <c r="FE40" i="1"/>
  <c r="FE39" i="1"/>
  <c r="FE38" i="1"/>
  <c r="FE37" i="1"/>
  <c r="FE36" i="1"/>
  <c r="FE35" i="1"/>
  <c r="FE34" i="1"/>
  <c r="FE33" i="1"/>
  <c r="FE32" i="1"/>
  <c r="FE31" i="1"/>
  <c r="FE30" i="1"/>
  <c r="FE29" i="1"/>
  <c r="FE28" i="1"/>
  <c r="FE27" i="1"/>
  <c r="FE26" i="1"/>
  <c r="FE25" i="1"/>
  <c r="FE24" i="1"/>
  <c r="FE23" i="1"/>
  <c r="FE22" i="1"/>
  <c r="FE21" i="1"/>
  <c r="FE20" i="1"/>
  <c r="FE19" i="1"/>
  <c r="FE18" i="1"/>
  <c r="FE17" i="1"/>
  <c r="FE16" i="1"/>
  <c r="FE15" i="1"/>
  <c r="FE14" i="1"/>
  <c r="FE13" i="1"/>
  <c r="FE12" i="1"/>
  <c r="FE11" i="1"/>
  <c r="FE10" i="1"/>
  <c r="FE9" i="1"/>
  <c r="FE8" i="1"/>
  <c r="FE7" i="1"/>
  <c r="FE6" i="1"/>
  <c r="FE5" i="1"/>
  <c r="EZ76" i="1"/>
  <c r="EZ75" i="1"/>
  <c r="EZ74" i="1"/>
  <c r="EZ73" i="1"/>
  <c r="EZ72" i="1"/>
  <c r="EZ71" i="1"/>
  <c r="EZ70" i="1"/>
  <c r="EZ69" i="1"/>
  <c r="EZ68" i="1"/>
  <c r="EZ67" i="1"/>
  <c r="EZ66" i="1"/>
  <c r="EZ65" i="1"/>
  <c r="EZ64" i="1"/>
  <c r="EZ63" i="1"/>
  <c r="EZ62" i="1"/>
  <c r="EZ61" i="1"/>
  <c r="EZ60" i="1"/>
  <c r="EZ59" i="1"/>
  <c r="EZ58" i="1"/>
  <c r="EZ57" i="1"/>
  <c r="EZ56" i="1"/>
  <c r="EZ55" i="1"/>
  <c r="EZ54" i="1"/>
  <c r="EZ53" i="1"/>
  <c r="EZ52" i="1"/>
  <c r="EZ51" i="1"/>
  <c r="EZ50" i="1"/>
  <c r="EZ49" i="1"/>
  <c r="EZ48" i="1"/>
  <c r="EZ47" i="1"/>
  <c r="EZ46" i="1"/>
  <c r="EZ45" i="1"/>
  <c r="EZ44" i="1"/>
  <c r="EZ43" i="1"/>
  <c r="EZ42" i="1"/>
  <c r="EZ41" i="1"/>
  <c r="EZ40" i="1"/>
  <c r="EZ39" i="1"/>
  <c r="EZ38" i="1"/>
  <c r="EZ37" i="1"/>
  <c r="EZ36" i="1"/>
  <c r="EZ35" i="1"/>
  <c r="EZ34" i="1"/>
  <c r="EZ33" i="1"/>
  <c r="EZ32" i="1"/>
  <c r="EZ31" i="1"/>
  <c r="EZ30" i="1"/>
  <c r="EZ29" i="1"/>
  <c r="EZ28" i="1"/>
  <c r="EZ27" i="1"/>
  <c r="EZ26" i="1"/>
  <c r="EZ25" i="1"/>
  <c r="EZ24" i="1"/>
  <c r="EZ23" i="1"/>
  <c r="EZ22" i="1"/>
  <c r="EZ21" i="1"/>
  <c r="EZ20" i="1"/>
  <c r="EZ19" i="1"/>
  <c r="EZ18" i="1"/>
  <c r="EZ17" i="1"/>
  <c r="EZ16" i="1"/>
  <c r="EZ15" i="1"/>
  <c r="EZ14" i="1"/>
  <c r="EZ13" i="1"/>
  <c r="EZ12" i="1"/>
  <c r="EZ11" i="1"/>
  <c r="EZ10" i="1"/>
  <c r="EZ9" i="1"/>
  <c r="EZ8" i="1"/>
  <c r="EZ7" i="1"/>
  <c r="EZ6" i="1"/>
  <c r="EZ5" i="1"/>
  <c r="FA76" i="1"/>
  <c r="FA75" i="1"/>
  <c r="FA74" i="1"/>
  <c r="FA73" i="1"/>
  <c r="FA72" i="1"/>
  <c r="FA71" i="1"/>
  <c r="FA70" i="1"/>
  <c r="FA69" i="1"/>
  <c r="FA68" i="1"/>
  <c r="FA67" i="1"/>
  <c r="FA66" i="1"/>
  <c r="FA65" i="1"/>
  <c r="FA64" i="1"/>
  <c r="FA63" i="1"/>
  <c r="FA62" i="1"/>
  <c r="FA61" i="1"/>
  <c r="FA60" i="1"/>
  <c r="FA59" i="1"/>
  <c r="FA58" i="1"/>
  <c r="FA57" i="1"/>
  <c r="FA56" i="1"/>
  <c r="FA55" i="1"/>
  <c r="FA54" i="1"/>
  <c r="FA53" i="1"/>
  <c r="FA52" i="1"/>
  <c r="FA51" i="1"/>
  <c r="FA50" i="1"/>
  <c r="FA49" i="1"/>
  <c r="FA48" i="1"/>
  <c r="FA47" i="1"/>
  <c r="FA46" i="1"/>
  <c r="FA45" i="1"/>
  <c r="FA44" i="1"/>
  <c r="FA43" i="1"/>
  <c r="FA42" i="1"/>
  <c r="FA41" i="1"/>
  <c r="FA40" i="1"/>
  <c r="FA39" i="1"/>
  <c r="FA38" i="1"/>
  <c r="FA37" i="1"/>
  <c r="FA36" i="1"/>
  <c r="FA35" i="1"/>
  <c r="FA34" i="1"/>
  <c r="FA33" i="1"/>
  <c r="FA32" i="1"/>
  <c r="FA31" i="1"/>
  <c r="FA30" i="1"/>
  <c r="FA29" i="1"/>
  <c r="FA28" i="1"/>
  <c r="FA27" i="1"/>
  <c r="FA26" i="1"/>
  <c r="FA25" i="1"/>
  <c r="FA24" i="1"/>
  <c r="FA23" i="1"/>
  <c r="FA22" i="1"/>
  <c r="FA21" i="1"/>
  <c r="FA20" i="1"/>
  <c r="FA19" i="1"/>
  <c r="FA18" i="1"/>
  <c r="FA17" i="1"/>
  <c r="FA16" i="1"/>
  <c r="FA15" i="1"/>
  <c r="FA14" i="1"/>
  <c r="FA13" i="1"/>
  <c r="FA12" i="1"/>
  <c r="FA11" i="1"/>
  <c r="FA10" i="1"/>
  <c r="FA9" i="1"/>
  <c r="FA8" i="1"/>
  <c r="FA7" i="1"/>
  <c r="FA6" i="1"/>
  <c r="FA5" i="1"/>
  <c r="EY76" i="1"/>
  <c r="EY75" i="1"/>
  <c r="EY74" i="1"/>
  <c r="EY73" i="1"/>
  <c r="EY72" i="1"/>
  <c r="EY71" i="1"/>
  <c r="EY70" i="1"/>
  <c r="EY69" i="1"/>
  <c r="EY68" i="1"/>
  <c r="EY67" i="1"/>
  <c r="EY66" i="1"/>
  <c r="EY65" i="1"/>
  <c r="EY64" i="1"/>
  <c r="EY63" i="1"/>
  <c r="EY62" i="1"/>
  <c r="EY61" i="1"/>
  <c r="EY60" i="1"/>
  <c r="EY59" i="1"/>
  <c r="EY58" i="1"/>
  <c r="EY57" i="1"/>
  <c r="EY56" i="1"/>
  <c r="EY55" i="1"/>
  <c r="EY54" i="1"/>
  <c r="EY53" i="1"/>
  <c r="EY52" i="1"/>
  <c r="EY51" i="1"/>
  <c r="EY50" i="1"/>
  <c r="EY49" i="1"/>
  <c r="EY48" i="1"/>
  <c r="EY47" i="1"/>
  <c r="EY46" i="1"/>
  <c r="EY45" i="1"/>
  <c r="EY44" i="1"/>
  <c r="EY43" i="1"/>
  <c r="EY42" i="1"/>
  <c r="EY41" i="1"/>
  <c r="EY40" i="1"/>
  <c r="EY39" i="1"/>
  <c r="EY38" i="1"/>
  <c r="EY37" i="1"/>
  <c r="EY36" i="1"/>
  <c r="EY35" i="1"/>
  <c r="EY34" i="1"/>
  <c r="EY33" i="1"/>
  <c r="EY32" i="1"/>
  <c r="EY31" i="1"/>
  <c r="EY30" i="1"/>
  <c r="EY29" i="1"/>
  <c r="EY28" i="1"/>
  <c r="EY27" i="1"/>
  <c r="EY26" i="1"/>
  <c r="EY25" i="1"/>
  <c r="EY24" i="1"/>
  <c r="EY23" i="1"/>
  <c r="EY22" i="1"/>
  <c r="EY21" i="1"/>
  <c r="EY20" i="1"/>
  <c r="EY19" i="1"/>
  <c r="EY18" i="1"/>
  <c r="EY17" i="1"/>
  <c r="EY16" i="1"/>
  <c r="EY15" i="1"/>
  <c r="EY14" i="1"/>
  <c r="EY13" i="1"/>
  <c r="EY12" i="1"/>
  <c r="EY11" i="1"/>
  <c r="EY10" i="1"/>
  <c r="EY9" i="1"/>
  <c r="EY8" i="1"/>
  <c r="EY7" i="1"/>
  <c r="EY6" i="1"/>
  <c r="EY5" i="1"/>
  <c r="EV76" i="1"/>
  <c r="EV75" i="1"/>
  <c r="EV74" i="1"/>
  <c r="EV73" i="1"/>
  <c r="EV72" i="1"/>
  <c r="EV71" i="1"/>
  <c r="EV70" i="1"/>
  <c r="EV69" i="1"/>
  <c r="EV68" i="1"/>
  <c r="EV67" i="1"/>
  <c r="EV66" i="1"/>
  <c r="EV65" i="1"/>
  <c r="EV64" i="1"/>
  <c r="EV63" i="1"/>
  <c r="EV62" i="1"/>
  <c r="EV61" i="1"/>
  <c r="EV60" i="1"/>
  <c r="EV59" i="1"/>
  <c r="EV58" i="1"/>
  <c r="EV57" i="1"/>
  <c r="EV56" i="1"/>
  <c r="EV55" i="1"/>
  <c r="EV54" i="1"/>
  <c r="EV53" i="1"/>
  <c r="EV52" i="1"/>
  <c r="EV51" i="1"/>
  <c r="EV50" i="1"/>
  <c r="EV49" i="1"/>
  <c r="EV48" i="1"/>
  <c r="EV47" i="1"/>
  <c r="EV46" i="1"/>
  <c r="EV45" i="1"/>
  <c r="EV44" i="1"/>
  <c r="EV43" i="1"/>
  <c r="EV42" i="1"/>
  <c r="EV41" i="1"/>
  <c r="EV40" i="1"/>
  <c r="EV39" i="1"/>
  <c r="EV38" i="1"/>
  <c r="EV37" i="1"/>
  <c r="EV36" i="1"/>
  <c r="EV35" i="1"/>
  <c r="EV34" i="1"/>
  <c r="EV33" i="1"/>
  <c r="EV32" i="1"/>
  <c r="EV31" i="1"/>
  <c r="EV30" i="1"/>
  <c r="EV29" i="1"/>
  <c r="EV28" i="1"/>
  <c r="EV27" i="1"/>
  <c r="EV26" i="1"/>
  <c r="EV25" i="1"/>
  <c r="EV24" i="1"/>
  <c r="EV23" i="1"/>
  <c r="EV22" i="1"/>
  <c r="EV21" i="1"/>
  <c r="EV20" i="1"/>
  <c r="EV19" i="1"/>
  <c r="EV18" i="1"/>
  <c r="EV17" i="1"/>
  <c r="EV16" i="1"/>
  <c r="EV15" i="1"/>
  <c r="EV14" i="1"/>
  <c r="EV13" i="1"/>
  <c r="EV12" i="1"/>
  <c r="EV11" i="1"/>
  <c r="EV10" i="1"/>
  <c r="EV9" i="1"/>
  <c r="EV8" i="1"/>
  <c r="EV7" i="1"/>
  <c r="EV6" i="1"/>
  <c r="EV5" i="1"/>
  <c r="EN76" i="1"/>
  <c r="EN75" i="1"/>
  <c r="EN74" i="1"/>
  <c r="EN73" i="1"/>
  <c r="EN72" i="1"/>
  <c r="EN71" i="1"/>
  <c r="EN70" i="1"/>
  <c r="EN69" i="1"/>
  <c r="EN68" i="1"/>
  <c r="EN67" i="1"/>
  <c r="EN66" i="1"/>
  <c r="EN65" i="1"/>
  <c r="EN64" i="1"/>
  <c r="EN63" i="1"/>
  <c r="EN62" i="1"/>
  <c r="EN61" i="1"/>
  <c r="EN60" i="1"/>
  <c r="EN59" i="1"/>
  <c r="EN58" i="1"/>
  <c r="EN57" i="1"/>
  <c r="EN56" i="1"/>
  <c r="EN55" i="1"/>
  <c r="EN54" i="1"/>
  <c r="EN53" i="1"/>
  <c r="EN52" i="1"/>
  <c r="EN51" i="1"/>
  <c r="EN50" i="1"/>
  <c r="EN49" i="1"/>
  <c r="EN48" i="1"/>
  <c r="EN47" i="1"/>
  <c r="EN46" i="1"/>
  <c r="EN45" i="1"/>
  <c r="EN44" i="1"/>
  <c r="EN43" i="1"/>
  <c r="EN42" i="1"/>
  <c r="EN41" i="1"/>
  <c r="EN40" i="1"/>
  <c r="EN39" i="1"/>
  <c r="EN38" i="1"/>
  <c r="EN37" i="1"/>
  <c r="EN36" i="1"/>
  <c r="EN35" i="1"/>
  <c r="EN34" i="1"/>
  <c r="EN33" i="1"/>
  <c r="EN32" i="1"/>
  <c r="EN31" i="1"/>
  <c r="EN30" i="1"/>
  <c r="EN29" i="1"/>
  <c r="EN28" i="1"/>
  <c r="EN27" i="1"/>
  <c r="EN26" i="1"/>
  <c r="EN25" i="1"/>
  <c r="EN24" i="1"/>
  <c r="EN23" i="1"/>
  <c r="EN22" i="1"/>
  <c r="EN21" i="1"/>
  <c r="EN20" i="1"/>
  <c r="EN19" i="1"/>
  <c r="EN18" i="1"/>
  <c r="EN17" i="1"/>
  <c r="EN16" i="1"/>
  <c r="EN15" i="1"/>
  <c r="EN14" i="1"/>
  <c r="EN13" i="1"/>
  <c r="EN12" i="1"/>
  <c r="EN11" i="1"/>
  <c r="EN10" i="1"/>
  <c r="EN9" i="1"/>
  <c r="EN8" i="1"/>
  <c r="EN7" i="1"/>
  <c r="EN6" i="1"/>
  <c r="EN5" i="1"/>
  <c r="EL76" i="1"/>
  <c r="EL75" i="1"/>
  <c r="EL74" i="1"/>
  <c r="EL73" i="1"/>
  <c r="EL72" i="1"/>
  <c r="EL71" i="1"/>
  <c r="EL70" i="1"/>
  <c r="EL69" i="1"/>
  <c r="EL68" i="1"/>
  <c r="EL67" i="1"/>
  <c r="EL66" i="1"/>
  <c r="EL65" i="1"/>
  <c r="EL64" i="1"/>
  <c r="EL63" i="1"/>
  <c r="EL62" i="1"/>
  <c r="EL61" i="1"/>
  <c r="EL60" i="1"/>
  <c r="EL59" i="1"/>
  <c r="EL58" i="1"/>
  <c r="EL57" i="1"/>
  <c r="EL56" i="1"/>
  <c r="EL55" i="1"/>
  <c r="EL54" i="1"/>
  <c r="EL53" i="1"/>
  <c r="EL52" i="1"/>
  <c r="EL51" i="1"/>
  <c r="EL50" i="1"/>
  <c r="EL49" i="1"/>
  <c r="EL48" i="1"/>
  <c r="EL47" i="1"/>
  <c r="EL46" i="1"/>
  <c r="EL45" i="1"/>
  <c r="EL44" i="1"/>
  <c r="EL43" i="1"/>
  <c r="EL42" i="1"/>
  <c r="EL41" i="1"/>
  <c r="EL40" i="1"/>
  <c r="EL39" i="1"/>
  <c r="EL38" i="1"/>
  <c r="EL37" i="1"/>
  <c r="EL36" i="1"/>
  <c r="EL35" i="1"/>
  <c r="EL34" i="1"/>
  <c r="EL33" i="1"/>
  <c r="EL32" i="1"/>
  <c r="EL31" i="1"/>
  <c r="EL30" i="1"/>
  <c r="EL29" i="1"/>
  <c r="EL28" i="1"/>
  <c r="EL27" i="1"/>
  <c r="EL26" i="1"/>
  <c r="EL25" i="1"/>
  <c r="EL24" i="1"/>
  <c r="EL23" i="1"/>
  <c r="EL22" i="1"/>
  <c r="EL21" i="1"/>
  <c r="EL20" i="1"/>
  <c r="EL19" i="1"/>
  <c r="EL18" i="1"/>
  <c r="EL17" i="1"/>
  <c r="EL16" i="1"/>
  <c r="EL15" i="1"/>
  <c r="EL14" i="1"/>
  <c r="EL13" i="1"/>
  <c r="EL12" i="1"/>
  <c r="EL11" i="1"/>
  <c r="EL10" i="1"/>
  <c r="EL9" i="1"/>
  <c r="EL8" i="1"/>
  <c r="EL7" i="1"/>
  <c r="EL6" i="1"/>
  <c r="EL5" i="1"/>
  <c r="EJ76" i="1"/>
  <c r="EJ75" i="1"/>
  <c r="EJ74" i="1"/>
  <c r="EJ73" i="1"/>
  <c r="EJ72" i="1"/>
  <c r="EJ71" i="1"/>
  <c r="EJ70" i="1"/>
  <c r="EJ69" i="1"/>
  <c r="EJ68" i="1"/>
  <c r="EJ67" i="1"/>
  <c r="EJ66" i="1"/>
  <c r="EJ65" i="1"/>
  <c r="EJ64" i="1"/>
  <c r="EJ63" i="1"/>
  <c r="EJ62" i="1"/>
  <c r="EJ61" i="1"/>
  <c r="EJ60" i="1"/>
  <c r="EJ59" i="1"/>
  <c r="EJ58" i="1"/>
  <c r="EJ57" i="1"/>
  <c r="EJ56" i="1"/>
  <c r="EJ55" i="1"/>
  <c r="EJ54" i="1"/>
  <c r="EJ53" i="1"/>
  <c r="EJ52" i="1"/>
  <c r="EJ51" i="1"/>
  <c r="EJ50" i="1"/>
  <c r="EJ49" i="1"/>
  <c r="EJ48" i="1"/>
  <c r="EJ47" i="1"/>
  <c r="EJ46" i="1"/>
  <c r="EJ45" i="1"/>
  <c r="EJ44" i="1"/>
  <c r="EJ43" i="1"/>
  <c r="EJ42" i="1"/>
  <c r="EJ41" i="1"/>
  <c r="EJ40" i="1"/>
  <c r="EJ39" i="1"/>
  <c r="EJ38" i="1"/>
  <c r="EJ37" i="1"/>
  <c r="EJ36" i="1"/>
  <c r="EJ35" i="1"/>
  <c r="EJ34" i="1"/>
  <c r="EJ33" i="1"/>
  <c r="EJ32" i="1"/>
  <c r="EJ31" i="1"/>
  <c r="EJ30" i="1"/>
  <c r="EJ29" i="1"/>
  <c r="EJ28" i="1"/>
  <c r="EJ27" i="1"/>
  <c r="EJ26" i="1"/>
  <c r="EJ25" i="1"/>
  <c r="EJ24" i="1"/>
  <c r="EJ23" i="1"/>
  <c r="EJ22" i="1"/>
  <c r="EJ21" i="1"/>
  <c r="EJ20" i="1"/>
  <c r="EJ19" i="1"/>
  <c r="EJ18" i="1"/>
  <c r="EJ17" i="1"/>
  <c r="EJ16" i="1"/>
  <c r="EJ15" i="1"/>
  <c r="EJ14" i="1"/>
  <c r="EJ13" i="1"/>
  <c r="EJ12" i="1"/>
  <c r="EJ11" i="1"/>
  <c r="EJ10" i="1"/>
  <c r="EJ9" i="1"/>
  <c r="EJ8" i="1"/>
  <c r="EJ7" i="1"/>
  <c r="EJ6" i="1"/>
  <c r="EJ5" i="1"/>
  <c r="FB5" i="1" l="1"/>
  <c r="FB9" i="1"/>
  <c r="FB13" i="1"/>
  <c r="FB17" i="1"/>
  <c r="FB21" i="1"/>
  <c r="FB25" i="1"/>
  <c r="FB29" i="1"/>
  <c r="FB33" i="1"/>
  <c r="FB37" i="1"/>
  <c r="FB41" i="1"/>
  <c r="FB45" i="1"/>
  <c r="FB49" i="1"/>
  <c r="FB53" i="1"/>
  <c r="FB57" i="1"/>
  <c r="FB61" i="1"/>
  <c r="FB65" i="1"/>
  <c r="FB69" i="1"/>
  <c r="FB73" i="1"/>
  <c r="FB12" i="1"/>
  <c r="FB16" i="1"/>
  <c r="FB24" i="1"/>
  <c r="FB28" i="1"/>
  <c r="FB32" i="1"/>
  <c r="FB40" i="1"/>
  <c r="FB44" i="1"/>
  <c r="FB48" i="1"/>
  <c r="FB52" i="1"/>
  <c r="FB56" i="1"/>
  <c r="FB60" i="1"/>
  <c r="FB64" i="1"/>
  <c r="FB68" i="1"/>
  <c r="FB72" i="1"/>
  <c r="FB6" i="1"/>
  <c r="FB10" i="1"/>
  <c r="FB14" i="1"/>
  <c r="FB18" i="1"/>
  <c r="FB22" i="1"/>
  <c r="FB26" i="1"/>
  <c r="FB30" i="1"/>
  <c r="FB34" i="1"/>
  <c r="FB38" i="1"/>
  <c r="FB42" i="1"/>
  <c r="FB46" i="1"/>
  <c r="FB50" i="1"/>
  <c r="FB54" i="1"/>
  <c r="FB58" i="1"/>
  <c r="FB62" i="1"/>
  <c r="FB66" i="1"/>
  <c r="FB70" i="1"/>
  <c r="FB74" i="1"/>
  <c r="FB8" i="1"/>
  <c r="FB20" i="1"/>
  <c r="FB36" i="1"/>
  <c r="FB76" i="1"/>
  <c r="FB7" i="1"/>
  <c r="FB11" i="1"/>
  <c r="FB15" i="1"/>
  <c r="FB19" i="1"/>
  <c r="FB23" i="1"/>
  <c r="FB27" i="1"/>
  <c r="FB31" i="1"/>
  <c r="FB35" i="1"/>
  <c r="FB39" i="1"/>
  <c r="FB43" i="1"/>
  <c r="FB47" i="1"/>
  <c r="FB51" i="1"/>
  <c r="FB55" i="1"/>
  <c r="FB59" i="1"/>
  <c r="FB63" i="1"/>
  <c r="FB67" i="1"/>
  <c r="FB71" i="1"/>
  <c r="FB75" i="1"/>
  <c r="DX76" i="1"/>
  <c r="DW76" i="1"/>
  <c r="DV76" i="1"/>
  <c r="DU76" i="1"/>
  <c r="DT76" i="1"/>
  <c r="DX75" i="1"/>
  <c r="DW75" i="1"/>
  <c r="DV75" i="1"/>
  <c r="DU75" i="1"/>
  <c r="DT75" i="1"/>
  <c r="DX74" i="1"/>
  <c r="DW74" i="1"/>
  <c r="DV74" i="1"/>
  <c r="DU74" i="1"/>
  <c r="DT74" i="1"/>
  <c r="DX73" i="1"/>
  <c r="DW73" i="1"/>
  <c r="DV73" i="1"/>
  <c r="DU73" i="1"/>
  <c r="DT73" i="1"/>
  <c r="DX72" i="1"/>
  <c r="DW72" i="1"/>
  <c r="DV72" i="1"/>
  <c r="DU72" i="1"/>
  <c r="DT72" i="1"/>
  <c r="DX71" i="1"/>
  <c r="DW71" i="1"/>
  <c r="DV71" i="1"/>
  <c r="DU71" i="1"/>
  <c r="DT71" i="1"/>
  <c r="DX70" i="1"/>
  <c r="DW70" i="1"/>
  <c r="DV70" i="1"/>
  <c r="DU70" i="1"/>
  <c r="DT70" i="1"/>
  <c r="DX69" i="1"/>
  <c r="DW69" i="1"/>
  <c r="DV69" i="1"/>
  <c r="DU69" i="1"/>
  <c r="DT69" i="1"/>
  <c r="DX68" i="1"/>
  <c r="DW68" i="1"/>
  <c r="DV68" i="1"/>
  <c r="DU68" i="1"/>
  <c r="DT68" i="1"/>
  <c r="DX67" i="1"/>
  <c r="DW67" i="1"/>
  <c r="DV67" i="1"/>
  <c r="DU67" i="1"/>
  <c r="DT67" i="1"/>
  <c r="DX66" i="1"/>
  <c r="DW66" i="1"/>
  <c r="DV66" i="1"/>
  <c r="DU66" i="1"/>
  <c r="DT66" i="1"/>
  <c r="DX65" i="1"/>
  <c r="DW65" i="1"/>
  <c r="DV65" i="1"/>
  <c r="DU65" i="1"/>
  <c r="DT65" i="1"/>
  <c r="DX64" i="1"/>
  <c r="DW64" i="1"/>
  <c r="DV64" i="1"/>
  <c r="DU64" i="1"/>
  <c r="DT64" i="1"/>
  <c r="DX63" i="1"/>
  <c r="DW63" i="1"/>
  <c r="DV63" i="1"/>
  <c r="DU63" i="1"/>
  <c r="DT63" i="1"/>
  <c r="DX62" i="1"/>
  <c r="DW62" i="1"/>
  <c r="DV62" i="1"/>
  <c r="DU62" i="1"/>
  <c r="DT62" i="1"/>
  <c r="DX61" i="1"/>
  <c r="DW61" i="1"/>
  <c r="DV61" i="1"/>
  <c r="DU61" i="1"/>
  <c r="DT61" i="1"/>
  <c r="DX60" i="1"/>
  <c r="DW60" i="1"/>
  <c r="DV60" i="1"/>
  <c r="DU60" i="1"/>
  <c r="DT60" i="1"/>
  <c r="DX59" i="1"/>
  <c r="DW59" i="1"/>
  <c r="DV59" i="1"/>
  <c r="DU59" i="1"/>
  <c r="DT59" i="1"/>
  <c r="DX58" i="1"/>
  <c r="DW58" i="1"/>
  <c r="DV58" i="1"/>
  <c r="DU58" i="1"/>
  <c r="DT58" i="1"/>
  <c r="DX57" i="1"/>
  <c r="DW57" i="1"/>
  <c r="DV57" i="1"/>
  <c r="DU57" i="1"/>
  <c r="DT57" i="1"/>
  <c r="DX56" i="1"/>
  <c r="DW56" i="1"/>
  <c r="DV56" i="1"/>
  <c r="DU56" i="1"/>
  <c r="DT56" i="1"/>
  <c r="DX55" i="1"/>
  <c r="DW55" i="1"/>
  <c r="DV55" i="1"/>
  <c r="DU55" i="1"/>
  <c r="DT55" i="1"/>
  <c r="DX54" i="1"/>
  <c r="DW54" i="1"/>
  <c r="DV54" i="1"/>
  <c r="DU54" i="1"/>
  <c r="DT54" i="1"/>
  <c r="DX53" i="1"/>
  <c r="DW53" i="1"/>
  <c r="DV53" i="1"/>
  <c r="DU53" i="1"/>
  <c r="DT53" i="1"/>
  <c r="DX52" i="1"/>
  <c r="DW52" i="1"/>
  <c r="DV52" i="1"/>
  <c r="DU52" i="1"/>
  <c r="DT52" i="1"/>
  <c r="DX51" i="1"/>
  <c r="DW51" i="1"/>
  <c r="DV51" i="1"/>
  <c r="DU51" i="1"/>
  <c r="DT51" i="1"/>
  <c r="DX50" i="1"/>
  <c r="DW50" i="1"/>
  <c r="DV50" i="1"/>
  <c r="DU50" i="1"/>
  <c r="DT50" i="1"/>
  <c r="DX49" i="1"/>
  <c r="DW49" i="1"/>
  <c r="DV49" i="1"/>
  <c r="DU49" i="1"/>
  <c r="DT49" i="1"/>
  <c r="DX48" i="1"/>
  <c r="DW48" i="1"/>
  <c r="DV48" i="1"/>
  <c r="DU48" i="1"/>
  <c r="DT48" i="1"/>
  <c r="DX47" i="1"/>
  <c r="DW47" i="1"/>
  <c r="DV47" i="1"/>
  <c r="DU47" i="1"/>
  <c r="DT47" i="1"/>
  <c r="DX46" i="1"/>
  <c r="DW46" i="1"/>
  <c r="DV46" i="1"/>
  <c r="DU46" i="1"/>
  <c r="DT46" i="1"/>
  <c r="DX45" i="1"/>
  <c r="DW45" i="1"/>
  <c r="DV45" i="1"/>
  <c r="DU45" i="1"/>
  <c r="DT45" i="1"/>
  <c r="DX44" i="1"/>
  <c r="DW44" i="1"/>
  <c r="DV44" i="1"/>
  <c r="DU44" i="1"/>
  <c r="DT44" i="1"/>
  <c r="DX43" i="1"/>
  <c r="DW43" i="1"/>
  <c r="DV43" i="1"/>
  <c r="DU43" i="1"/>
  <c r="DT43" i="1"/>
  <c r="DX42" i="1"/>
  <c r="DW42" i="1"/>
  <c r="DV42" i="1"/>
  <c r="DU42" i="1"/>
  <c r="DT42" i="1"/>
  <c r="DX41" i="1"/>
  <c r="DW41" i="1"/>
  <c r="DV41" i="1"/>
  <c r="DU41" i="1"/>
  <c r="DT41" i="1"/>
  <c r="DX40" i="1"/>
  <c r="DW40" i="1"/>
  <c r="DV40" i="1"/>
  <c r="DU40" i="1"/>
  <c r="DT40" i="1"/>
  <c r="DX39" i="1"/>
  <c r="DW39" i="1"/>
  <c r="DV39" i="1"/>
  <c r="DU39" i="1"/>
  <c r="DT39" i="1"/>
  <c r="DX38" i="1"/>
  <c r="DW38" i="1"/>
  <c r="DV38" i="1"/>
  <c r="DU38" i="1"/>
  <c r="DT38" i="1"/>
  <c r="DX37" i="1"/>
  <c r="DW37" i="1"/>
  <c r="DV37" i="1"/>
  <c r="DU37" i="1"/>
  <c r="DT37" i="1"/>
  <c r="DX36" i="1"/>
  <c r="DW36" i="1"/>
  <c r="DV36" i="1"/>
  <c r="DU36" i="1"/>
  <c r="DT36" i="1"/>
  <c r="DX35" i="1"/>
  <c r="DW35" i="1"/>
  <c r="DV35" i="1"/>
  <c r="DU35" i="1"/>
  <c r="DT35" i="1"/>
  <c r="DX34" i="1"/>
  <c r="DW34" i="1"/>
  <c r="DV34" i="1"/>
  <c r="DU34" i="1"/>
  <c r="DT34" i="1"/>
  <c r="DX33" i="1"/>
  <c r="DW33" i="1"/>
  <c r="DV33" i="1"/>
  <c r="DU33" i="1"/>
  <c r="DT33" i="1"/>
  <c r="DX32" i="1"/>
  <c r="DW32" i="1"/>
  <c r="DV32" i="1"/>
  <c r="DU32" i="1"/>
  <c r="DT32" i="1"/>
  <c r="DX31" i="1"/>
  <c r="DW31" i="1"/>
  <c r="DV31" i="1"/>
  <c r="DU31" i="1"/>
  <c r="DT31" i="1"/>
  <c r="DX30" i="1"/>
  <c r="DW30" i="1"/>
  <c r="DV30" i="1"/>
  <c r="DU30" i="1"/>
  <c r="DT30" i="1"/>
  <c r="DX29" i="1"/>
  <c r="DW29" i="1"/>
  <c r="DV29" i="1"/>
  <c r="DU29" i="1"/>
  <c r="DT29" i="1"/>
  <c r="DX28" i="1"/>
  <c r="DW28" i="1"/>
  <c r="DV28" i="1"/>
  <c r="DU28" i="1"/>
  <c r="DT28" i="1"/>
  <c r="DX27" i="1"/>
  <c r="DW27" i="1"/>
  <c r="DV27" i="1"/>
  <c r="DU27" i="1"/>
  <c r="DT27" i="1"/>
  <c r="DX26" i="1"/>
  <c r="DW26" i="1"/>
  <c r="DV26" i="1"/>
  <c r="DU26" i="1"/>
  <c r="DT26" i="1"/>
  <c r="DX25" i="1"/>
  <c r="DW25" i="1"/>
  <c r="DV25" i="1"/>
  <c r="DU25" i="1"/>
  <c r="DT25" i="1"/>
  <c r="DX24" i="1"/>
  <c r="DW24" i="1"/>
  <c r="DV24" i="1"/>
  <c r="DU24" i="1"/>
  <c r="DT24" i="1"/>
  <c r="DX23" i="1"/>
  <c r="DW23" i="1"/>
  <c r="DV23" i="1"/>
  <c r="DU23" i="1"/>
  <c r="DT23" i="1"/>
  <c r="DX22" i="1"/>
  <c r="DW22" i="1"/>
  <c r="DV22" i="1"/>
  <c r="DU22" i="1"/>
  <c r="DT22" i="1"/>
  <c r="DX21" i="1"/>
  <c r="DW21" i="1"/>
  <c r="DV21" i="1"/>
  <c r="DU21" i="1"/>
  <c r="DT21" i="1"/>
  <c r="DX20" i="1"/>
  <c r="DW20" i="1"/>
  <c r="DV20" i="1"/>
  <c r="DU20" i="1"/>
  <c r="DT20" i="1"/>
  <c r="DX19" i="1"/>
  <c r="DW19" i="1"/>
  <c r="DV19" i="1"/>
  <c r="DU19" i="1"/>
  <c r="DT19" i="1"/>
  <c r="DX18" i="1"/>
  <c r="DW18" i="1"/>
  <c r="DV18" i="1"/>
  <c r="DU18" i="1"/>
  <c r="DT18" i="1"/>
  <c r="DX17" i="1"/>
  <c r="DW17" i="1"/>
  <c r="DV17" i="1"/>
  <c r="DU17" i="1"/>
  <c r="DT17" i="1"/>
  <c r="DX16" i="1"/>
  <c r="DW16" i="1"/>
  <c r="DV16" i="1"/>
  <c r="DU16" i="1"/>
  <c r="DT16" i="1"/>
  <c r="DX15" i="1"/>
  <c r="DW15" i="1"/>
  <c r="DV15" i="1"/>
  <c r="DU15" i="1"/>
  <c r="DT15" i="1"/>
  <c r="DX14" i="1"/>
  <c r="DW14" i="1"/>
  <c r="DV14" i="1"/>
  <c r="DU14" i="1"/>
  <c r="DT14" i="1"/>
  <c r="DX13" i="1"/>
  <c r="DW13" i="1"/>
  <c r="DV13" i="1"/>
  <c r="DU13" i="1"/>
  <c r="DT13" i="1"/>
  <c r="DX12" i="1"/>
  <c r="DW12" i="1"/>
  <c r="DV12" i="1"/>
  <c r="DU12" i="1"/>
  <c r="DT12" i="1"/>
  <c r="DX11" i="1"/>
  <c r="DW11" i="1"/>
  <c r="DV11" i="1"/>
  <c r="DU11" i="1"/>
  <c r="DT11" i="1"/>
  <c r="DX10" i="1"/>
  <c r="DW10" i="1"/>
  <c r="DV10" i="1"/>
  <c r="DU10" i="1"/>
  <c r="DT10" i="1"/>
  <c r="DX9" i="1"/>
  <c r="DW9" i="1"/>
  <c r="DV9" i="1"/>
  <c r="DU9" i="1"/>
  <c r="DT9" i="1"/>
  <c r="DX8" i="1"/>
  <c r="DW8" i="1"/>
  <c r="DV8" i="1"/>
  <c r="DU8" i="1"/>
  <c r="DT8" i="1"/>
  <c r="DX7" i="1"/>
  <c r="DW7" i="1"/>
  <c r="DV7" i="1"/>
  <c r="DU7" i="1"/>
  <c r="DT7" i="1"/>
  <c r="DX6" i="1"/>
  <c r="DW6" i="1"/>
  <c r="DV6" i="1"/>
  <c r="DU6" i="1"/>
  <c r="DT6" i="1"/>
  <c r="DX5" i="1"/>
  <c r="DW5" i="1"/>
  <c r="DV5" i="1"/>
  <c r="DU5" i="1"/>
  <c r="DT5" i="1"/>
  <c r="DW4" i="1"/>
  <c r="DX4" i="1"/>
  <c r="DS76" i="1"/>
  <c r="DR76" i="1"/>
  <c r="DQ76" i="1"/>
  <c r="DS75" i="1"/>
  <c r="DR75" i="1"/>
  <c r="DQ75" i="1"/>
  <c r="DS74" i="1"/>
  <c r="DR74" i="1"/>
  <c r="DQ74" i="1"/>
  <c r="DS73" i="1"/>
  <c r="DR73" i="1"/>
  <c r="DQ73" i="1"/>
  <c r="DS72" i="1"/>
  <c r="DR72" i="1"/>
  <c r="DQ72" i="1"/>
  <c r="DS71" i="1"/>
  <c r="DR71" i="1"/>
  <c r="DQ71" i="1"/>
  <c r="DS70" i="1"/>
  <c r="DR70" i="1"/>
  <c r="DQ70" i="1"/>
  <c r="DS69" i="1"/>
  <c r="DR69" i="1"/>
  <c r="DQ69" i="1"/>
  <c r="DS68" i="1"/>
  <c r="DR68" i="1"/>
  <c r="DQ68" i="1"/>
  <c r="DS67" i="1"/>
  <c r="DR67" i="1"/>
  <c r="DQ67" i="1"/>
  <c r="DS66" i="1"/>
  <c r="DR66" i="1"/>
  <c r="DQ66" i="1"/>
  <c r="DS65" i="1"/>
  <c r="DR65" i="1"/>
  <c r="DQ65" i="1"/>
  <c r="DS64" i="1"/>
  <c r="DR64" i="1"/>
  <c r="DQ64" i="1"/>
  <c r="DS63" i="1"/>
  <c r="DR63" i="1"/>
  <c r="DQ63" i="1"/>
  <c r="DS62" i="1"/>
  <c r="DR62" i="1"/>
  <c r="DQ62" i="1"/>
  <c r="DS61" i="1"/>
  <c r="DR61" i="1"/>
  <c r="DQ61" i="1"/>
  <c r="DS60" i="1"/>
  <c r="DR60" i="1"/>
  <c r="DQ60" i="1"/>
  <c r="DS59" i="1"/>
  <c r="DR59" i="1"/>
  <c r="DQ59" i="1"/>
  <c r="DS58" i="1"/>
  <c r="DR58" i="1"/>
  <c r="DQ58" i="1"/>
  <c r="DS57" i="1"/>
  <c r="DR57" i="1"/>
  <c r="DQ57" i="1"/>
  <c r="DS56" i="1"/>
  <c r="DR56" i="1"/>
  <c r="DQ56" i="1"/>
  <c r="DS55" i="1"/>
  <c r="DR55" i="1"/>
  <c r="DQ55" i="1"/>
  <c r="DS54" i="1"/>
  <c r="DR54" i="1"/>
  <c r="DQ54" i="1"/>
  <c r="DS53" i="1"/>
  <c r="DR53" i="1"/>
  <c r="DQ53" i="1"/>
  <c r="DS52" i="1"/>
  <c r="DR52" i="1"/>
  <c r="DQ52" i="1"/>
  <c r="DS51" i="1"/>
  <c r="DR51" i="1"/>
  <c r="DQ51" i="1"/>
  <c r="DS50" i="1"/>
  <c r="DR50" i="1"/>
  <c r="DQ50" i="1"/>
  <c r="DS49" i="1"/>
  <c r="DR49" i="1"/>
  <c r="DQ49" i="1"/>
  <c r="DS48" i="1"/>
  <c r="DR48" i="1"/>
  <c r="DQ48" i="1"/>
  <c r="DS47" i="1"/>
  <c r="DR47" i="1"/>
  <c r="DQ47" i="1"/>
  <c r="DS46" i="1"/>
  <c r="DR46" i="1"/>
  <c r="DQ46" i="1"/>
  <c r="DS45" i="1"/>
  <c r="DR45" i="1"/>
  <c r="DQ45" i="1"/>
  <c r="DS44" i="1"/>
  <c r="DR44" i="1"/>
  <c r="DQ44" i="1"/>
  <c r="DS43" i="1"/>
  <c r="DR43" i="1"/>
  <c r="DQ43" i="1"/>
  <c r="DS42" i="1"/>
  <c r="DR42" i="1"/>
  <c r="DQ42" i="1"/>
  <c r="DS41" i="1"/>
  <c r="DR41" i="1"/>
  <c r="DQ41" i="1"/>
  <c r="DS40" i="1"/>
  <c r="DR40" i="1"/>
  <c r="DQ40" i="1"/>
  <c r="DS39" i="1"/>
  <c r="DR39" i="1"/>
  <c r="DQ39" i="1"/>
  <c r="DS38" i="1"/>
  <c r="DR38" i="1"/>
  <c r="DQ38" i="1"/>
  <c r="DS37" i="1"/>
  <c r="DR37" i="1"/>
  <c r="DQ37" i="1"/>
  <c r="DS36" i="1"/>
  <c r="DR36" i="1"/>
  <c r="DQ36" i="1"/>
  <c r="DS35" i="1"/>
  <c r="DR35" i="1"/>
  <c r="DQ35" i="1"/>
  <c r="DS34" i="1"/>
  <c r="DR34" i="1"/>
  <c r="DQ34" i="1"/>
  <c r="DS33" i="1"/>
  <c r="DR33" i="1"/>
  <c r="DQ33" i="1"/>
  <c r="DS32" i="1"/>
  <c r="DR32" i="1"/>
  <c r="DQ32" i="1"/>
  <c r="DS31" i="1"/>
  <c r="DR31" i="1"/>
  <c r="DQ31" i="1"/>
  <c r="DS30" i="1"/>
  <c r="DR30" i="1"/>
  <c r="DQ30" i="1"/>
  <c r="DS29" i="1"/>
  <c r="DR29" i="1"/>
  <c r="DQ29" i="1"/>
  <c r="DS28" i="1"/>
  <c r="DR28" i="1"/>
  <c r="DQ28" i="1"/>
  <c r="DS27" i="1"/>
  <c r="DR27" i="1"/>
  <c r="DQ27" i="1"/>
  <c r="DS26" i="1"/>
  <c r="DR26" i="1"/>
  <c r="DQ26" i="1"/>
  <c r="DS25" i="1"/>
  <c r="DR25" i="1"/>
  <c r="DQ25" i="1"/>
  <c r="DS24" i="1"/>
  <c r="DR24" i="1"/>
  <c r="DQ24" i="1"/>
  <c r="DS23" i="1"/>
  <c r="DR23" i="1"/>
  <c r="DQ23" i="1"/>
  <c r="DS22" i="1"/>
  <c r="DR22" i="1"/>
  <c r="DQ22" i="1"/>
  <c r="DS21" i="1"/>
  <c r="DR21" i="1"/>
  <c r="DQ21" i="1"/>
  <c r="DS20" i="1"/>
  <c r="DR20" i="1"/>
  <c r="DQ20" i="1"/>
  <c r="DS19" i="1"/>
  <c r="DR19" i="1"/>
  <c r="DQ19" i="1"/>
  <c r="DS18" i="1"/>
  <c r="DR18" i="1"/>
  <c r="DQ18" i="1"/>
  <c r="DS17" i="1"/>
  <c r="DR17" i="1"/>
  <c r="DQ17" i="1"/>
  <c r="DS16" i="1"/>
  <c r="DR16" i="1"/>
  <c r="DQ16" i="1"/>
  <c r="DS15" i="1"/>
  <c r="DR15" i="1"/>
  <c r="DQ15" i="1"/>
  <c r="DS14" i="1"/>
  <c r="DR14" i="1"/>
  <c r="DQ14" i="1"/>
  <c r="DS13" i="1"/>
  <c r="DR13" i="1"/>
  <c r="DQ13" i="1"/>
  <c r="DS12" i="1"/>
  <c r="DR12" i="1"/>
  <c r="DQ12" i="1"/>
  <c r="DS11" i="1"/>
  <c r="DR11" i="1"/>
  <c r="DQ11" i="1"/>
  <c r="DS10" i="1"/>
  <c r="DR10" i="1"/>
  <c r="DQ10" i="1"/>
  <c r="DS9" i="1"/>
  <c r="DR9" i="1"/>
  <c r="DQ9" i="1"/>
  <c r="DS8" i="1"/>
  <c r="DR8" i="1"/>
  <c r="DQ8" i="1"/>
  <c r="DS7" i="1"/>
  <c r="DR7" i="1"/>
  <c r="DQ7" i="1"/>
  <c r="DS6" i="1"/>
  <c r="DR6" i="1"/>
  <c r="DQ6" i="1"/>
  <c r="DS5" i="1"/>
  <c r="DR5" i="1"/>
  <c r="DQ5" i="1"/>
  <c r="DS4" i="1"/>
  <c r="DR4" i="1"/>
  <c r="DQ4" i="1"/>
  <c r="DI5" i="1"/>
  <c r="DJ5" i="1"/>
  <c r="DK5" i="1"/>
  <c r="DI6" i="1"/>
  <c r="DJ6" i="1"/>
  <c r="DK6" i="1"/>
  <c r="DI7" i="1"/>
  <c r="DJ7" i="1"/>
  <c r="DK7" i="1"/>
  <c r="DI8" i="1"/>
  <c r="DJ8" i="1"/>
  <c r="DK8" i="1"/>
  <c r="DI9" i="1"/>
  <c r="DJ9" i="1"/>
  <c r="DK9" i="1"/>
  <c r="DI10" i="1"/>
  <c r="DJ10" i="1"/>
  <c r="DK10" i="1"/>
  <c r="DI11" i="1"/>
  <c r="DJ11" i="1"/>
  <c r="DK11" i="1"/>
  <c r="DI12" i="1"/>
  <c r="DJ12" i="1"/>
  <c r="DK12" i="1"/>
  <c r="DI13" i="1"/>
  <c r="DJ13" i="1"/>
  <c r="DK13" i="1"/>
  <c r="DI14" i="1"/>
  <c r="DJ14" i="1"/>
  <c r="DK14" i="1"/>
  <c r="DI15" i="1"/>
  <c r="DJ15" i="1"/>
  <c r="DK15" i="1"/>
  <c r="DI16" i="1"/>
  <c r="DJ16" i="1"/>
  <c r="DK16" i="1"/>
  <c r="DI17" i="1"/>
  <c r="DJ17" i="1"/>
  <c r="DK17" i="1"/>
  <c r="DI18" i="1"/>
  <c r="DJ18" i="1"/>
  <c r="DK18" i="1"/>
  <c r="DI19" i="1"/>
  <c r="DJ19" i="1"/>
  <c r="DK19" i="1"/>
  <c r="DI20" i="1"/>
  <c r="DJ20" i="1"/>
  <c r="DK20" i="1"/>
  <c r="DI21" i="1"/>
  <c r="DJ21" i="1"/>
  <c r="DK21" i="1"/>
  <c r="DI22" i="1"/>
  <c r="DJ22" i="1"/>
  <c r="DK22" i="1"/>
  <c r="DI23" i="1"/>
  <c r="DJ23" i="1"/>
  <c r="DK23" i="1"/>
  <c r="DI24" i="1"/>
  <c r="DJ24" i="1"/>
  <c r="DK24" i="1"/>
  <c r="DI25" i="1"/>
  <c r="DJ25" i="1"/>
  <c r="DK25" i="1"/>
  <c r="DI26" i="1"/>
  <c r="DJ26" i="1"/>
  <c r="DK26" i="1"/>
  <c r="DI27" i="1"/>
  <c r="DJ27" i="1"/>
  <c r="DK27" i="1"/>
  <c r="DI28" i="1"/>
  <c r="DJ28" i="1"/>
  <c r="DK28" i="1"/>
  <c r="DI29" i="1"/>
  <c r="DJ29" i="1"/>
  <c r="DK29" i="1"/>
  <c r="DI30" i="1"/>
  <c r="DJ30" i="1"/>
  <c r="DK30" i="1"/>
  <c r="DI31" i="1"/>
  <c r="DJ31" i="1"/>
  <c r="DK31" i="1"/>
  <c r="DI32" i="1"/>
  <c r="DJ32" i="1"/>
  <c r="DK32" i="1"/>
  <c r="DI33" i="1"/>
  <c r="DJ33" i="1"/>
  <c r="DK33" i="1"/>
  <c r="DI34" i="1"/>
  <c r="DJ34" i="1"/>
  <c r="DK34" i="1"/>
  <c r="DI35" i="1"/>
  <c r="DJ35" i="1"/>
  <c r="DK35" i="1"/>
  <c r="DI36" i="1"/>
  <c r="DJ36" i="1"/>
  <c r="DK36" i="1"/>
  <c r="DI37" i="1"/>
  <c r="DJ37" i="1"/>
  <c r="DK37" i="1"/>
  <c r="DI38" i="1"/>
  <c r="DJ38" i="1"/>
  <c r="DK38" i="1"/>
  <c r="DI39" i="1"/>
  <c r="DJ39" i="1"/>
  <c r="DK39" i="1"/>
  <c r="DI40" i="1"/>
  <c r="DJ40" i="1"/>
  <c r="DK40" i="1"/>
  <c r="DI41" i="1"/>
  <c r="DJ41" i="1"/>
  <c r="DK41" i="1"/>
  <c r="DI42" i="1"/>
  <c r="DJ42" i="1"/>
  <c r="DK42" i="1"/>
  <c r="DI43" i="1"/>
  <c r="DJ43" i="1"/>
  <c r="DK43" i="1"/>
  <c r="DI44" i="1"/>
  <c r="DJ44" i="1"/>
  <c r="DK44" i="1"/>
  <c r="DI45" i="1"/>
  <c r="DJ45" i="1"/>
  <c r="DK45" i="1"/>
  <c r="DI46" i="1"/>
  <c r="DJ46" i="1"/>
  <c r="DK46" i="1"/>
  <c r="DI47" i="1"/>
  <c r="DJ47" i="1"/>
  <c r="DK47" i="1"/>
  <c r="DI48" i="1"/>
  <c r="DJ48" i="1"/>
  <c r="DK48" i="1"/>
  <c r="DI49" i="1"/>
  <c r="DJ49" i="1"/>
  <c r="DK49" i="1"/>
  <c r="DI50" i="1"/>
  <c r="DJ50" i="1"/>
  <c r="DK50" i="1"/>
  <c r="DI51" i="1"/>
  <c r="DJ51" i="1"/>
  <c r="DK51" i="1"/>
  <c r="DI52" i="1"/>
  <c r="DJ52" i="1"/>
  <c r="DK52" i="1"/>
  <c r="DI53" i="1"/>
  <c r="DJ53" i="1"/>
  <c r="DK53" i="1"/>
  <c r="DI54" i="1"/>
  <c r="DJ54" i="1"/>
  <c r="DK54" i="1"/>
  <c r="DI55" i="1"/>
  <c r="DJ55" i="1"/>
  <c r="DK55" i="1"/>
  <c r="DI56" i="1"/>
  <c r="DJ56" i="1"/>
  <c r="DK56" i="1"/>
  <c r="DI57" i="1"/>
  <c r="DJ57" i="1"/>
  <c r="DK57" i="1"/>
  <c r="DI58" i="1"/>
  <c r="DJ58" i="1"/>
  <c r="DK58" i="1"/>
  <c r="DI59" i="1"/>
  <c r="DJ59" i="1"/>
  <c r="DK59" i="1"/>
  <c r="DI60" i="1"/>
  <c r="DJ60" i="1"/>
  <c r="DK60" i="1"/>
  <c r="DI61" i="1"/>
  <c r="DJ61" i="1"/>
  <c r="DK61" i="1"/>
  <c r="DI62" i="1"/>
  <c r="DJ62" i="1"/>
  <c r="DK62" i="1"/>
  <c r="DI63" i="1"/>
  <c r="DJ63" i="1"/>
  <c r="DK63" i="1"/>
  <c r="DI64" i="1"/>
  <c r="DJ64" i="1"/>
  <c r="DK64" i="1"/>
  <c r="DI65" i="1"/>
  <c r="DJ65" i="1"/>
  <c r="DK65" i="1"/>
  <c r="DI66" i="1"/>
  <c r="DJ66" i="1"/>
  <c r="DK66" i="1"/>
  <c r="DI67" i="1"/>
  <c r="DJ67" i="1"/>
  <c r="DK67" i="1"/>
  <c r="DI68" i="1"/>
  <c r="DJ68" i="1"/>
  <c r="DK68" i="1"/>
  <c r="DI69" i="1"/>
  <c r="DJ69" i="1"/>
  <c r="DK69" i="1"/>
  <c r="DI70" i="1"/>
  <c r="DJ70" i="1"/>
  <c r="DK70" i="1"/>
  <c r="DI71" i="1"/>
  <c r="DJ71" i="1"/>
  <c r="DK71" i="1"/>
  <c r="DI72" i="1"/>
  <c r="DJ72" i="1"/>
  <c r="DK72" i="1"/>
  <c r="DI73" i="1"/>
  <c r="DJ73" i="1"/>
  <c r="DK73" i="1"/>
  <c r="DI74" i="1"/>
  <c r="DJ74" i="1"/>
  <c r="DK74" i="1"/>
  <c r="DI75" i="1"/>
  <c r="DJ75" i="1"/>
  <c r="DK75" i="1"/>
  <c r="DI76" i="1"/>
  <c r="DJ76" i="1"/>
  <c r="DK76" i="1"/>
  <c r="DK4" i="1"/>
  <c r="DJ4" i="1"/>
  <c r="DI4" i="1"/>
  <c r="BW76" i="1"/>
  <c r="BW75" i="1"/>
  <c r="BW74" i="1"/>
  <c r="BW73" i="1"/>
  <c r="BW72" i="1"/>
  <c r="BW71" i="1"/>
  <c r="BW70" i="1"/>
  <c r="BW69" i="1"/>
  <c r="BW68" i="1"/>
  <c r="BW67" i="1"/>
  <c r="BW66" i="1"/>
  <c r="BW65" i="1"/>
  <c r="BW64" i="1"/>
  <c r="BW63" i="1"/>
  <c r="BW62" i="1"/>
  <c r="BW61" i="1"/>
  <c r="BW60" i="1"/>
  <c r="BW59" i="1"/>
  <c r="BW58" i="1"/>
  <c r="BW57" i="1"/>
  <c r="BW56" i="1"/>
  <c r="BW55" i="1"/>
  <c r="BW54" i="1"/>
  <c r="BW53" i="1"/>
  <c r="BW52" i="1"/>
  <c r="BW51" i="1"/>
  <c r="BW50" i="1"/>
  <c r="BW49" i="1"/>
  <c r="BW48" i="1"/>
  <c r="BW47" i="1"/>
  <c r="BW46" i="1"/>
  <c r="BW45" i="1"/>
  <c r="BW44" i="1"/>
  <c r="BW43" i="1"/>
  <c r="BW42" i="1"/>
  <c r="BW41" i="1"/>
  <c r="BW40" i="1"/>
  <c r="BW39" i="1"/>
  <c r="BW38" i="1"/>
  <c r="BW37" i="1"/>
  <c r="BW36" i="1"/>
  <c r="BW35" i="1"/>
  <c r="BW34" i="1"/>
  <c r="BW33" i="1"/>
  <c r="BW32" i="1"/>
  <c r="BW31" i="1"/>
  <c r="BW30" i="1"/>
  <c r="BW29" i="1"/>
  <c r="BW28" i="1"/>
  <c r="BW27" i="1"/>
  <c r="BW26" i="1"/>
  <c r="BW25" i="1"/>
  <c r="BW24" i="1"/>
  <c r="BW23" i="1"/>
  <c r="BW22" i="1"/>
  <c r="BW21" i="1"/>
  <c r="BW20" i="1"/>
  <c r="BW19" i="1"/>
  <c r="BW18" i="1"/>
  <c r="BW17" i="1"/>
  <c r="BW16" i="1"/>
  <c r="BW15" i="1"/>
  <c r="BW14" i="1"/>
  <c r="BW13" i="1"/>
  <c r="BW12" i="1"/>
  <c r="BW11" i="1"/>
  <c r="BW10" i="1"/>
  <c r="BW9" i="1"/>
  <c r="BW8" i="1"/>
  <c r="BW7" i="1"/>
  <c r="BW6" i="1"/>
  <c r="BW5" i="1"/>
  <c r="DC5" i="1"/>
  <c r="DC4" i="1"/>
  <c r="DC76" i="1"/>
  <c r="DB76" i="1"/>
  <c r="DC75" i="1"/>
  <c r="DB75" i="1"/>
  <c r="DC74" i="1"/>
  <c r="DB74" i="1"/>
  <c r="DC73" i="1"/>
  <c r="DB73" i="1"/>
  <c r="DC72" i="1"/>
  <c r="DB72" i="1"/>
  <c r="DC71" i="1"/>
  <c r="DB71" i="1"/>
  <c r="DC70" i="1"/>
  <c r="DB70" i="1"/>
  <c r="DC69" i="1"/>
  <c r="DB69" i="1"/>
  <c r="DC68" i="1"/>
  <c r="DB68" i="1"/>
  <c r="DC67" i="1"/>
  <c r="DB67" i="1"/>
  <c r="DC66" i="1"/>
  <c r="DB66" i="1"/>
  <c r="DC65" i="1"/>
  <c r="DB65" i="1"/>
  <c r="DC64" i="1"/>
  <c r="DB64" i="1"/>
  <c r="DC63" i="1"/>
  <c r="DB63" i="1"/>
  <c r="DC62" i="1"/>
  <c r="DB62" i="1"/>
  <c r="DC61" i="1"/>
  <c r="DB61" i="1"/>
  <c r="DC60" i="1"/>
  <c r="DB60" i="1"/>
  <c r="DC59" i="1"/>
  <c r="DB59" i="1"/>
  <c r="DC58" i="1"/>
  <c r="DB58" i="1"/>
  <c r="DC57" i="1"/>
  <c r="DB57" i="1"/>
  <c r="DC56" i="1"/>
  <c r="DB56" i="1"/>
  <c r="DC55" i="1"/>
  <c r="DB55" i="1"/>
  <c r="DC54" i="1"/>
  <c r="DB54" i="1"/>
  <c r="DC53" i="1"/>
  <c r="DB53" i="1"/>
  <c r="DC52" i="1"/>
  <c r="DB52" i="1"/>
  <c r="DC51" i="1"/>
  <c r="DB51" i="1"/>
  <c r="DC50" i="1"/>
  <c r="DB50" i="1"/>
  <c r="DC49" i="1"/>
  <c r="DB49" i="1"/>
  <c r="DC48" i="1"/>
  <c r="DB48" i="1"/>
  <c r="DC47" i="1"/>
  <c r="DB47" i="1"/>
  <c r="DC46" i="1"/>
  <c r="DB46" i="1"/>
  <c r="DC45" i="1"/>
  <c r="DB45" i="1"/>
  <c r="DC44" i="1"/>
  <c r="DB44" i="1"/>
  <c r="DC43" i="1"/>
  <c r="DB43" i="1"/>
  <c r="DC42" i="1"/>
  <c r="DB42" i="1"/>
  <c r="DC41" i="1"/>
  <c r="DB41" i="1"/>
  <c r="DC40" i="1"/>
  <c r="DB40" i="1"/>
  <c r="DC39" i="1"/>
  <c r="DB39" i="1"/>
  <c r="DC38" i="1"/>
  <c r="DB38" i="1"/>
  <c r="DC37" i="1"/>
  <c r="DB37" i="1"/>
  <c r="DC36" i="1"/>
  <c r="DB36" i="1"/>
  <c r="DC35" i="1"/>
  <c r="DB35" i="1"/>
  <c r="DC34" i="1"/>
  <c r="DB34" i="1"/>
  <c r="DC33" i="1"/>
  <c r="DB33" i="1"/>
  <c r="DC32" i="1"/>
  <c r="DB32" i="1"/>
  <c r="DC31" i="1"/>
  <c r="DB31" i="1"/>
  <c r="DC30" i="1"/>
  <c r="DB30" i="1"/>
  <c r="DC29" i="1"/>
  <c r="DB29" i="1"/>
  <c r="DC28" i="1"/>
  <c r="DB28" i="1"/>
  <c r="DC27" i="1"/>
  <c r="DB27" i="1"/>
  <c r="DC26" i="1"/>
  <c r="DB26" i="1"/>
  <c r="DC25" i="1"/>
  <c r="DB25" i="1"/>
  <c r="DC24" i="1"/>
  <c r="DB24" i="1"/>
  <c r="DC23" i="1"/>
  <c r="DB23" i="1"/>
  <c r="DC22" i="1"/>
  <c r="DB22" i="1"/>
  <c r="DC21" i="1"/>
  <c r="DB21" i="1"/>
  <c r="DC20" i="1"/>
  <c r="DB20" i="1"/>
  <c r="DC19" i="1"/>
  <c r="DB19" i="1"/>
  <c r="DC18" i="1"/>
  <c r="DB18" i="1"/>
  <c r="DC17" i="1"/>
  <c r="DB17" i="1"/>
  <c r="DC16" i="1"/>
  <c r="DB16" i="1"/>
  <c r="DC15" i="1"/>
  <c r="DB15" i="1"/>
  <c r="DC14" i="1"/>
  <c r="DB14" i="1"/>
  <c r="DC13" i="1"/>
  <c r="DB13" i="1"/>
  <c r="DC12" i="1"/>
  <c r="DB12" i="1"/>
  <c r="DC11" i="1"/>
  <c r="DB11" i="1"/>
  <c r="DC10" i="1"/>
  <c r="DB10" i="1"/>
  <c r="DC9" i="1"/>
  <c r="DB9" i="1"/>
  <c r="DC8" i="1"/>
  <c r="DB8" i="1"/>
  <c r="DC7" i="1"/>
  <c r="DB7" i="1"/>
  <c r="DC6" i="1"/>
  <c r="DB6" i="1"/>
  <c r="DB5" i="1"/>
  <c r="DB4" i="1"/>
  <c r="CY76" i="1"/>
  <c r="CY75" i="1"/>
  <c r="CY74" i="1"/>
  <c r="CY73" i="1"/>
  <c r="CY72" i="1"/>
  <c r="CY71" i="1"/>
  <c r="CY70" i="1"/>
  <c r="CY69" i="1"/>
  <c r="CY68" i="1"/>
  <c r="CY67" i="1"/>
  <c r="CY66" i="1"/>
  <c r="CY65" i="1"/>
  <c r="CY64" i="1"/>
  <c r="CY63" i="1"/>
  <c r="CY62" i="1"/>
  <c r="CY61" i="1"/>
  <c r="CY60" i="1"/>
  <c r="CY59" i="1"/>
  <c r="CY58" i="1"/>
  <c r="CY57" i="1"/>
  <c r="CY56" i="1"/>
  <c r="CY55" i="1"/>
  <c r="CY54" i="1"/>
  <c r="CY53" i="1"/>
  <c r="CY52" i="1"/>
  <c r="CY51" i="1"/>
  <c r="CY50" i="1"/>
  <c r="CY49" i="1"/>
  <c r="CY48" i="1"/>
  <c r="CY47" i="1"/>
  <c r="CY46" i="1"/>
  <c r="CY45" i="1"/>
  <c r="CY44" i="1"/>
  <c r="CY43" i="1"/>
  <c r="CY42" i="1"/>
  <c r="CY41" i="1"/>
  <c r="CY40" i="1"/>
  <c r="CY39" i="1"/>
  <c r="CY38" i="1"/>
  <c r="CY37" i="1"/>
  <c r="CY36" i="1"/>
  <c r="CY35" i="1"/>
  <c r="CY34" i="1"/>
  <c r="CY33" i="1"/>
  <c r="CY32" i="1"/>
  <c r="CY31" i="1"/>
  <c r="CY30" i="1"/>
  <c r="CY29" i="1"/>
  <c r="CY28" i="1"/>
  <c r="CY27" i="1"/>
  <c r="CY26" i="1"/>
  <c r="CY25" i="1"/>
  <c r="CY24" i="1"/>
  <c r="CY23" i="1"/>
  <c r="CY22" i="1"/>
  <c r="CY21" i="1"/>
  <c r="CY20" i="1"/>
  <c r="CY19" i="1"/>
  <c r="CY18" i="1"/>
  <c r="CY17" i="1"/>
  <c r="CY16" i="1"/>
  <c r="CY15" i="1"/>
  <c r="CY14" i="1"/>
  <c r="CY13" i="1"/>
  <c r="CY12" i="1"/>
  <c r="CY11" i="1"/>
  <c r="CY10" i="1"/>
  <c r="CY9" i="1"/>
  <c r="CY8" i="1"/>
  <c r="CY7" i="1"/>
  <c r="CY6" i="1"/>
  <c r="CY5" i="1"/>
  <c r="CU76" i="1"/>
  <c r="CU75" i="1"/>
  <c r="CU74" i="1"/>
  <c r="CU73" i="1"/>
  <c r="CU72" i="1"/>
  <c r="CU71" i="1"/>
  <c r="CU70" i="1"/>
  <c r="CU69" i="1"/>
  <c r="CU68" i="1"/>
  <c r="CU67" i="1"/>
  <c r="CU66" i="1"/>
  <c r="CU65" i="1"/>
  <c r="CU64" i="1"/>
  <c r="CU63" i="1"/>
  <c r="CU62" i="1"/>
  <c r="CU61" i="1"/>
  <c r="CU60" i="1"/>
  <c r="CU59" i="1"/>
  <c r="CU58" i="1"/>
  <c r="CU57" i="1"/>
  <c r="CU56" i="1"/>
  <c r="CU55" i="1"/>
  <c r="CU54" i="1"/>
  <c r="CU53" i="1"/>
  <c r="CU52" i="1"/>
  <c r="CU51" i="1"/>
  <c r="CU50" i="1"/>
  <c r="CU49" i="1"/>
  <c r="CU48" i="1"/>
  <c r="CU47" i="1"/>
  <c r="CU46" i="1"/>
  <c r="CU45" i="1"/>
  <c r="CU44" i="1"/>
  <c r="CU43" i="1"/>
  <c r="CU42" i="1"/>
  <c r="CU41" i="1"/>
  <c r="CU40" i="1"/>
  <c r="CU39" i="1"/>
  <c r="CU38" i="1"/>
  <c r="CU37" i="1"/>
  <c r="CU36" i="1"/>
  <c r="CU35" i="1"/>
  <c r="CU34" i="1"/>
  <c r="CU33" i="1"/>
  <c r="CU32" i="1"/>
  <c r="CU31" i="1"/>
  <c r="CU30" i="1"/>
  <c r="CU29" i="1"/>
  <c r="CU28" i="1"/>
  <c r="CU27" i="1"/>
  <c r="CU26" i="1"/>
  <c r="CU25" i="1"/>
  <c r="CU24" i="1"/>
  <c r="CU23" i="1"/>
  <c r="CU22" i="1"/>
  <c r="CU21" i="1"/>
  <c r="CU20" i="1"/>
  <c r="CU19" i="1"/>
  <c r="CU18" i="1"/>
  <c r="CU17" i="1"/>
  <c r="CU16" i="1"/>
  <c r="CU15" i="1"/>
  <c r="CU14" i="1"/>
  <c r="CU13" i="1"/>
  <c r="CU12" i="1"/>
  <c r="CU11" i="1"/>
  <c r="CU10" i="1"/>
  <c r="CU9" i="1"/>
  <c r="CU8" i="1"/>
  <c r="CU7" i="1"/>
  <c r="CU6" i="1"/>
  <c r="CU5" i="1"/>
  <c r="CM76" i="1"/>
  <c r="CM75" i="1"/>
  <c r="CM74" i="1"/>
  <c r="CM73" i="1"/>
  <c r="CM72" i="1"/>
  <c r="CM71" i="1"/>
  <c r="CM70" i="1"/>
  <c r="CM69" i="1"/>
  <c r="CM68" i="1"/>
  <c r="CM67" i="1"/>
  <c r="CM66" i="1"/>
  <c r="CM65" i="1"/>
  <c r="CM64" i="1"/>
  <c r="CM63" i="1"/>
  <c r="CM62" i="1"/>
  <c r="CM61" i="1"/>
  <c r="CM60" i="1"/>
  <c r="CM59" i="1"/>
  <c r="CM58" i="1"/>
  <c r="CM57" i="1"/>
  <c r="CM56" i="1"/>
  <c r="CM55" i="1"/>
  <c r="CM54" i="1"/>
  <c r="CM53" i="1"/>
  <c r="CM52" i="1"/>
  <c r="CM51" i="1"/>
  <c r="CM50" i="1"/>
  <c r="CM49" i="1"/>
  <c r="CM48" i="1"/>
  <c r="CM47" i="1"/>
  <c r="CM46" i="1"/>
  <c r="CM45" i="1"/>
  <c r="CM44" i="1"/>
  <c r="CM43" i="1"/>
  <c r="CM42" i="1"/>
  <c r="CM41" i="1"/>
  <c r="CM40" i="1"/>
  <c r="CM39" i="1"/>
  <c r="CM38" i="1"/>
  <c r="CM37" i="1"/>
  <c r="CM36" i="1"/>
  <c r="CM35" i="1"/>
  <c r="CM34" i="1"/>
  <c r="CM33" i="1"/>
  <c r="CM32" i="1"/>
  <c r="CM31" i="1"/>
  <c r="CM30" i="1"/>
  <c r="CM29" i="1"/>
  <c r="CM28" i="1"/>
  <c r="CM27" i="1"/>
  <c r="CM26" i="1"/>
  <c r="CM25" i="1"/>
  <c r="CM24" i="1"/>
  <c r="CM23" i="1"/>
  <c r="CM22" i="1"/>
  <c r="CM21" i="1"/>
  <c r="CM20" i="1"/>
  <c r="CM19" i="1"/>
  <c r="CM18" i="1"/>
  <c r="CM17" i="1"/>
  <c r="CM16" i="1"/>
  <c r="CM15" i="1"/>
  <c r="CM14" i="1"/>
  <c r="CM13" i="1"/>
  <c r="CM12" i="1"/>
  <c r="CM11" i="1"/>
  <c r="CM10" i="1"/>
  <c r="CM9" i="1"/>
  <c r="CM8" i="1"/>
  <c r="CM7" i="1"/>
  <c r="CM6" i="1"/>
  <c r="CM5" i="1"/>
  <c r="CI76" i="1"/>
  <c r="CI75" i="1"/>
  <c r="CI74" i="1"/>
  <c r="CI73" i="1"/>
  <c r="CI72" i="1"/>
  <c r="CI71" i="1"/>
  <c r="CI70" i="1"/>
  <c r="CI69" i="1"/>
  <c r="CI68" i="1"/>
  <c r="CI67" i="1"/>
  <c r="CI66" i="1"/>
  <c r="CI65" i="1"/>
  <c r="CI64" i="1"/>
  <c r="CI63" i="1"/>
  <c r="CI62" i="1"/>
  <c r="CI61" i="1"/>
  <c r="CI60" i="1"/>
  <c r="CI59" i="1"/>
  <c r="CI58" i="1"/>
  <c r="CI57" i="1"/>
  <c r="CI56" i="1"/>
  <c r="CI55" i="1"/>
  <c r="CI54" i="1"/>
  <c r="CI53" i="1"/>
  <c r="CI52" i="1"/>
  <c r="CI51" i="1"/>
  <c r="CI50" i="1"/>
  <c r="CI49" i="1"/>
  <c r="CI48" i="1"/>
  <c r="CI47" i="1"/>
  <c r="CI46" i="1"/>
  <c r="CI45" i="1"/>
  <c r="CI44" i="1"/>
  <c r="CI43" i="1"/>
  <c r="CI42" i="1"/>
  <c r="CI41" i="1"/>
  <c r="CI40" i="1"/>
  <c r="CI39" i="1"/>
  <c r="CI38" i="1"/>
  <c r="CI37" i="1"/>
  <c r="CI36" i="1"/>
  <c r="CI35" i="1"/>
  <c r="CI34" i="1"/>
  <c r="CI33" i="1"/>
  <c r="CI32" i="1"/>
  <c r="CI31" i="1"/>
  <c r="CI30" i="1"/>
  <c r="CI29" i="1"/>
  <c r="CI28" i="1"/>
  <c r="CI27" i="1"/>
  <c r="CI26" i="1"/>
  <c r="CI25" i="1"/>
  <c r="CI24" i="1"/>
  <c r="CI23" i="1"/>
  <c r="CI22" i="1"/>
  <c r="CI21" i="1"/>
  <c r="CI20" i="1"/>
  <c r="CI19" i="1"/>
  <c r="CI18" i="1"/>
  <c r="CI17" i="1"/>
  <c r="CI16" i="1"/>
  <c r="CI15" i="1"/>
  <c r="CI14" i="1"/>
  <c r="CI13" i="1"/>
  <c r="CI12" i="1"/>
  <c r="CI11" i="1"/>
  <c r="CI10" i="1"/>
  <c r="CI9" i="1"/>
  <c r="CI8" i="1"/>
  <c r="CI7" i="1"/>
  <c r="CI6" i="1"/>
  <c r="CI5" i="1"/>
  <c r="CE6" i="1"/>
  <c r="CE7" i="1"/>
  <c r="CE8" i="1"/>
  <c r="CE9" i="1"/>
  <c r="CE10" i="1"/>
  <c r="CE11" i="1"/>
  <c r="CE12" i="1"/>
  <c r="CE13" i="1"/>
  <c r="CE14" i="1"/>
  <c r="CE15" i="1"/>
  <c r="CE16" i="1"/>
  <c r="CE17" i="1"/>
  <c r="CE18" i="1"/>
  <c r="CE19" i="1"/>
  <c r="CE20" i="1"/>
  <c r="CE21" i="1"/>
  <c r="CE22" i="1"/>
  <c r="CE23" i="1"/>
  <c r="CE24" i="1"/>
  <c r="CE25" i="1"/>
  <c r="CE26" i="1"/>
  <c r="CE27" i="1"/>
  <c r="CE28" i="1"/>
  <c r="CE29" i="1"/>
  <c r="CE30" i="1"/>
  <c r="CE31" i="1"/>
  <c r="CE32" i="1"/>
  <c r="CE33" i="1"/>
  <c r="CE34" i="1"/>
  <c r="CE35" i="1"/>
  <c r="CE36" i="1"/>
  <c r="CE37" i="1"/>
  <c r="CE38" i="1"/>
  <c r="CE39" i="1"/>
  <c r="CE40" i="1"/>
  <c r="CE41" i="1"/>
  <c r="CE42" i="1"/>
  <c r="CE43" i="1"/>
  <c r="CE44" i="1"/>
  <c r="CE45" i="1"/>
  <c r="CE46" i="1"/>
  <c r="CE47" i="1"/>
  <c r="CE48" i="1"/>
  <c r="CE49" i="1"/>
  <c r="CE50" i="1"/>
  <c r="CE51" i="1"/>
  <c r="CE52" i="1"/>
  <c r="CE53" i="1"/>
  <c r="CE54" i="1"/>
  <c r="CE55" i="1"/>
  <c r="CE56" i="1"/>
  <c r="CE57" i="1"/>
  <c r="CE58" i="1"/>
  <c r="CE59" i="1"/>
  <c r="CE60" i="1"/>
  <c r="CE61" i="1"/>
  <c r="CE62" i="1"/>
  <c r="CE63" i="1"/>
  <c r="CE64" i="1"/>
  <c r="CE65" i="1"/>
  <c r="CE66" i="1"/>
  <c r="CE67" i="1"/>
  <c r="CE68" i="1"/>
  <c r="CE69" i="1"/>
  <c r="CE70" i="1"/>
  <c r="CE71" i="1"/>
  <c r="CE72" i="1"/>
  <c r="CE73" i="1"/>
  <c r="CE74" i="1"/>
  <c r="CE75" i="1"/>
  <c r="CE76" i="1"/>
  <c r="CE5" i="1"/>
  <c r="CA76" i="1"/>
  <c r="CA75" i="1"/>
  <c r="CA74" i="1"/>
  <c r="CA73" i="1"/>
  <c r="CA72" i="1"/>
  <c r="CA71" i="1"/>
  <c r="CA70" i="1"/>
  <c r="CA69" i="1"/>
  <c r="CA68" i="1"/>
  <c r="CA67" i="1"/>
  <c r="CA66" i="1"/>
  <c r="CA65" i="1"/>
  <c r="CA64" i="1"/>
  <c r="CA63" i="1"/>
  <c r="CA62" i="1"/>
  <c r="CA61" i="1"/>
  <c r="CA60" i="1"/>
  <c r="CA59" i="1"/>
  <c r="CA58" i="1"/>
  <c r="CA57" i="1"/>
  <c r="CA56" i="1"/>
  <c r="CA55" i="1"/>
  <c r="CA54" i="1"/>
  <c r="CA53" i="1"/>
  <c r="CA52" i="1"/>
  <c r="CA51" i="1"/>
  <c r="CA50" i="1"/>
  <c r="CA49" i="1"/>
  <c r="CA48" i="1"/>
  <c r="CA47" i="1"/>
  <c r="CA46" i="1"/>
  <c r="CA45" i="1"/>
  <c r="CA44" i="1"/>
  <c r="CA43" i="1"/>
  <c r="CA42" i="1"/>
  <c r="CA41" i="1"/>
  <c r="CA40" i="1"/>
  <c r="CA39" i="1"/>
  <c r="CA38" i="1"/>
  <c r="CA37" i="1"/>
  <c r="CA36" i="1"/>
  <c r="CA35" i="1"/>
  <c r="CA34" i="1"/>
  <c r="CA33" i="1"/>
  <c r="CA32" i="1"/>
  <c r="CA31" i="1"/>
  <c r="CA30" i="1"/>
  <c r="CA29" i="1"/>
  <c r="CA28" i="1"/>
  <c r="CA27" i="1"/>
  <c r="CA26" i="1"/>
  <c r="CA25" i="1"/>
  <c r="CA24" i="1"/>
  <c r="CA23" i="1"/>
  <c r="CA22" i="1"/>
  <c r="CA21" i="1"/>
  <c r="CA20" i="1"/>
  <c r="CA19" i="1"/>
  <c r="CA18" i="1"/>
  <c r="CA17" i="1"/>
  <c r="CA16" i="1"/>
  <c r="CA15" i="1"/>
  <c r="CA14" i="1"/>
  <c r="CA13" i="1"/>
  <c r="CA12" i="1"/>
  <c r="CA11" i="1"/>
  <c r="CA10" i="1"/>
  <c r="CA9" i="1"/>
  <c r="CA8" i="1"/>
  <c r="CA7" i="1"/>
  <c r="CA6" i="1"/>
  <c r="CA5" i="1"/>
  <c r="CU4" i="1"/>
  <c r="CQ4" i="1"/>
  <c r="CM4" i="1"/>
  <c r="CE4" i="1"/>
  <c r="BW4" i="1"/>
  <c r="CX76" i="1"/>
  <c r="CX75" i="1"/>
  <c r="CX74" i="1"/>
  <c r="CX73" i="1"/>
  <c r="CX72" i="1"/>
  <c r="CX71" i="1"/>
  <c r="CX70" i="1"/>
  <c r="CX69" i="1"/>
  <c r="CX68" i="1"/>
  <c r="CX67" i="1"/>
  <c r="CX66" i="1"/>
  <c r="CX65" i="1"/>
  <c r="CX64" i="1"/>
  <c r="CX63" i="1"/>
  <c r="CX62" i="1"/>
  <c r="CX61" i="1"/>
  <c r="CX60" i="1"/>
  <c r="CX59" i="1"/>
  <c r="CX58" i="1"/>
  <c r="CX57" i="1"/>
  <c r="CX56" i="1"/>
  <c r="CX55" i="1"/>
  <c r="CX54" i="1"/>
  <c r="CX53" i="1"/>
  <c r="CX52" i="1"/>
  <c r="CX51" i="1"/>
  <c r="CX50" i="1"/>
  <c r="CX49" i="1"/>
  <c r="CX48" i="1"/>
  <c r="CX47" i="1"/>
  <c r="CX46" i="1"/>
  <c r="CX45" i="1"/>
  <c r="CX44" i="1"/>
  <c r="CX43" i="1"/>
  <c r="CX42" i="1"/>
  <c r="CX41" i="1"/>
  <c r="CX40" i="1"/>
  <c r="CX39" i="1"/>
  <c r="CX38" i="1"/>
  <c r="CX37" i="1"/>
  <c r="CX36" i="1"/>
  <c r="CX35" i="1"/>
  <c r="CX34" i="1"/>
  <c r="CX33" i="1"/>
  <c r="CX32" i="1"/>
  <c r="CX31" i="1"/>
  <c r="CX30" i="1"/>
  <c r="CX29" i="1"/>
  <c r="CX28" i="1"/>
  <c r="CX27" i="1"/>
  <c r="CX26" i="1"/>
  <c r="CX25" i="1"/>
  <c r="CX24" i="1"/>
  <c r="CX23" i="1"/>
  <c r="CX22" i="1"/>
  <c r="CX21" i="1"/>
  <c r="CX20" i="1"/>
  <c r="CX19" i="1"/>
  <c r="CX18" i="1"/>
  <c r="CX17" i="1"/>
  <c r="CX16" i="1"/>
  <c r="CX15" i="1"/>
  <c r="CX14" i="1"/>
  <c r="CX13" i="1"/>
  <c r="CX12" i="1"/>
  <c r="CX11" i="1"/>
  <c r="CX10" i="1"/>
  <c r="CX9" i="1"/>
  <c r="CX8" i="1"/>
  <c r="CX7" i="1"/>
  <c r="CX6" i="1"/>
  <c r="CX5" i="1"/>
  <c r="CX4" i="1"/>
  <c r="CT76" i="1"/>
  <c r="CT75" i="1"/>
  <c r="CT74" i="1"/>
  <c r="CT73" i="1"/>
  <c r="CT72" i="1"/>
  <c r="CT71" i="1"/>
  <c r="CT70" i="1"/>
  <c r="CT69" i="1"/>
  <c r="CT68" i="1"/>
  <c r="CT67" i="1"/>
  <c r="CT66" i="1"/>
  <c r="CT65" i="1"/>
  <c r="CT64" i="1"/>
  <c r="CT63" i="1"/>
  <c r="CT62" i="1"/>
  <c r="CT61" i="1"/>
  <c r="CT60" i="1"/>
  <c r="CT59" i="1"/>
  <c r="CT58" i="1"/>
  <c r="CT57" i="1"/>
  <c r="CT56" i="1"/>
  <c r="CT55" i="1"/>
  <c r="CT54" i="1"/>
  <c r="CT53" i="1"/>
  <c r="CT52" i="1"/>
  <c r="CT51" i="1"/>
  <c r="CT50" i="1"/>
  <c r="CT49" i="1"/>
  <c r="CT48" i="1"/>
  <c r="CT47" i="1"/>
  <c r="CT46" i="1"/>
  <c r="CT45" i="1"/>
  <c r="CT44" i="1"/>
  <c r="CT43" i="1"/>
  <c r="CT42" i="1"/>
  <c r="CT41" i="1"/>
  <c r="CT40" i="1"/>
  <c r="CT39" i="1"/>
  <c r="CT38" i="1"/>
  <c r="CT37" i="1"/>
  <c r="CT36" i="1"/>
  <c r="CT35" i="1"/>
  <c r="CT34" i="1"/>
  <c r="CT33" i="1"/>
  <c r="CT32" i="1"/>
  <c r="CT31" i="1"/>
  <c r="CT30" i="1"/>
  <c r="CT29" i="1"/>
  <c r="CT28" i="1"/>
  <c r="CT27" i="1"/>
  <c r="CT26" i="1"/>
  <c r="CT25" i="1"/>
  <c r="CT24" i="1"/>
  <c r="CT23" i="1"/>
  <c r="CT22" i="1"/>
  <c r="CT21" i="1"/>
  <c r="CT20" i="1"/>
  <c r="CT19" i="1"/>
  <c r="CT18" i="1"/>
  <c r="CT17" i="1"/>
  <c r="CT16" i="1"/>
  <c r="CT15" i="1"/>
  <c r="CT14" i="1"/>
  <c r="CT13" i="1"/>
  <c r="CT12" i="1"/>
  <c r="CT11" i="1"/>
  <c r="CT10" i="1"/>
  <c r="CT9" i="1"/>
  <c r="CT8" i="1"/>
  <c r="CT7" i="1"/>
  <c r="CT6" i="1"/>
  <c r="CT5" i="1"/>
  <c r="CT4" i="1"/>
  <c r="CP5" i="1"/>
  <c r="CP4" i="1"/>
  <c r="CL76" i="1"/>
  <c r="CL75" i="1"/>
  <c r="CL74" i="1"/>
  <c r="CL73" i="1"/>
  <c r="CL72" i="1"/>
  <c r="CL71" i="1"/>
  <c r="CL70" i="1"/>
  <c r="CL69" i="1"/>
  <c r="CL68" i="1"/>
  <c r="CL67" i="1"/>
  <c r="CL66" i="1"/>
  <c r="CL65" i="1"/>
  <c r="CL64" i="1"/>
  <c r="CL63" i="1"/>
  <c r="CL62" i="1"/>
  <c r="CL61" i="1"/>
  <c r="CL60" i="1"/>
  <c r="CL59" i="1"/>
  <c r="CL58" i="1"/>
  <c r="CL57" i="1"/>
  <c r="CL56" i="1"/>
  <c r="CL55" i="1"/>
  <c r="CL54" i="1"/>
  <c r="CL53" i="1"/>
  <c r="CL52" i="1"/>
  <c r="CL51" i="1"/>
  <c r="CL50" i="1"/>
  <c r="CL49" i="1"/>
  <c r="CL48" i="1"/>
  <c r="CL47" i="1"/>
  <c r="CL46" i="1"/>
  <c r="CL45" i="1"/>
  <c r="CL44" i="1"/>
  <c r="CL43" i="1"/>
  <c r="CL42" i="1"/>
  <c r="CL41" i="1"/>
  <c r="CL40" i="1"/>
  <c r="CL39" i="1"/>
  <c r="CL38" i="1"/>
  <c r="CL37" i="1"/>
  <c r="CL36" i="1"/>
  <c r="CL35" i="1"/>
  <c r="CL34" i="1"/>
  <c r="CL33" i="1"/>
  <c r="CL32" i="1"/>
  <c r="CL31" i="1"/>
  <c r="CL30" i="1"/>
  <c r="CL29" i="1"/>
  <c r="CL28" i="1"/>
  <c r="CL27" i="1"/>
  <c r="CL26" i="1"/>
  <c r="CL25" i="1"/>
  <c r="CL24" i="1"/>
  <c r="CL23" i="1"/>
  <c r="CL22" i="1"/>
  <c r="CL21" i="1"/>
  <c r="CL20" i="1"/>
  <c r="CL19" i="1"/>
  <c r="CL18" i="1"/>
  <c r="CL17" i="1"/>
  <c r="CL16" i="1"/>
  <c r="CL15" i="1"/>
  <c r="CL14" i="1"/>
  <c r="CL13" i="1"/>
  <c r="CL12" i="1"/>
  <c r="CL11" i="1"/>
  <c r="CL10" i="1"/>
  <c r="CL9" i="1"/>
  <c r="CL8" i="1"/>
  <c r="CL7" i="1"/>
  <c r="CL6" i="1"/>
  <c r="CL5" i="1"/>
  <c r="CL4" i="1"/>
  <c r="CH76" i="1"/>
  <c r="CH75" i="1"/>
  <c r="CH74" i="1"/>
  <c r="CH73" i="1"/>
  <c r="CH72" i="1"/>
  <c r="CH71" i="1"/>
  <c r="CH70" i="1"/>
  <c r="CH69" i="1"/>
  <c r="CH68" i="1"/>
  <c r="CH67" i="1"/>
  <c r="CH66" i="1"/>
  <c r="CH65" i="1"/>
  <c r="CH64" i="1"/>
  <c r="CH63" i="1"/>
  <c r="CH62" i="1"/>
  <c r="CH61" i="1"/>
  <c r="CH60" i="1"/>
  <c r="CH59" i="1"/>
  <c r="CH58" i="1"/>
  <c r="CH57" i="1"/>
  <c r="CH56" i="1"/>
  <c r="CH55" i="1"/>
  <c r="CH54" i="1"/>
  <c r="CH53" i="1"/>
  <c r="CH52" i="1"/>
  <c r="CH51" i="1"/>
  <c r="CH50" i="1"/>
  <c r="CH49" i="1"/>
  <c r="CH48" i="1"/>
  <c r="CH47" i="1"/>
  <c r="CH46" i="1"/>
  <c r="CH45" i="1"/>
  <c r="CH44" i="1"/>
  <c r="CH43" i="1"/>
  <c r="CH42" i="1"/>
  <c r="CH41" i="1"/>
  <c r="CH40" i="1"/>
  <c r="CH39" i="1"/>
  <c r="CH38" i="1"/>
  <c r="CH37" i="1"/>
  <c r="CH36" i="1"/>
  <c r="CH35" i="1"/>
  <c r="CH34" i="1"/>
  <c r="CH33" i="1"/>
  <c r="CH32" i="1"/>
  <c r="CH31" i="1"/>
  <c r="CH30" i="1"/>
  <c r="CH29" i="1"/>
  <c r="CH28" i="1"/>
  <c r="CH27" i="1"/>
  <c r="CH26" i="1"/>
  <c r="CH25" i="1"/>
  <c r="CH24" i="1"/>
  <c r="CH23" i="1"/>
  <c r="CH22" i="1"/>
  <c r="CH21" i="1"/>
  <c r="CH20" i="1"/>
  <c r="CH19" i="1"/>
  <c r="CH18" i="1"/>
  <c r="CH17" i="1"/>
  <c r="CH16" i="1"/>
  <c r="CH15" i="1"/>
  <c r="CH14" i="1"/>
  <c r="CH13" i="1"/>
  <c r="CH12" i="1"/>
  <c r="CH11" i="1"/>
  <c r="CH10" i="1"/>
  <c r="CH9" i="1"/>
  <c r="CH8" i="1"/>
  <c r="CH7" i="1"/>
  <c r="CH6" i="1"/>
  <c r="CH5" i="1"/>
  <c r="CH4" i="1"/>
  <c r="CD76" i="1"/>
  <c r="CD75" i="1"/>
  <c r="CD74" i="1"/>
  <c r="CD73" i="1"/>
  <c r="CD72" i="1"/>
  <c r="CD71" i="1"/>
  <c r="CD70" i="1"/>
  <c r="CD69" i="1"/>
  <c r="CD68" i="1"/>
  <c r="CD67" i="1"/>
  <c r="CD66" i="1"/>
  <c r="CD65" i="1"/>
  <c r="CD64" i="1"/>
  <c r="CD63" i="1"/>
  <c r="CD62" i="1"/>
  <c r="CD61" i="1"/>
  <c r="CD60" i="1"/>
  <c r="CD59" i="1"/>
  <c r="CD58" i="1"/>
  <c r="CD57" i="1"/>
  <c r="CD56" i="1"/>
  <c r="CD55" i="1"/>
  <c r="CD54" i="1"/>
  <c r="CD53" i="1"/>
  <c r="CD52" i="1"/>
  <c r="CD51" i="1"/>
  <c r="CD50" i="1"/>
  <c r="CD49" i="1"/>
  <c r="CD48" i="1"/>
  <c r="CD47" i="1"/>
  <c r="CD46" i="1"/>
  <c r="CD45" i="1"/>
  <c r="CD44" i="1"/>
  <c r="CD43" i="1"/>
  <c r="CD42" i="1"/>
  <c r="CD41" i="1"/>
  <c r="CD40" i="1"/>
  <c r="CD39" i="1"/>
  <c r="CD38" i="1"/>
  <c r="CD37" i="1"/>
  <c r="CD36" i="1"/>
  <c r="CD35" i="1"/>
  <c r="CD34" i="1"/>
  <c r="CD33" i="1"/>
  <c r="CD32" i="1"/>
  <c r="CD31" i="1"/>
  <c r="CD30" i="1"/>
  <c r="CD29" i="1"/>
  <c r="CD28" i="1"/>
  <c r="CD27" i="1"/>
  <c r="CD26" i="1"/>
  <c r="CD25" i="1"/>
  <c r="CD24" i="1"/>
  <c r="CD23" i="1"/>
  <c r="CD22" i="1"/>
  <c r="CD21" i="1"/>
  <c r="CD20" i="1"/>
  <c r="CD19" i="1"/>
  <c r="CD18" i="1"/>
  <c r="CD17" i="1"/>
  <c r="CD16" i="1"/>
  <c r="CD15" i="1"/>
  <c r="CD14" i="1"/>
  <c r="CD13" i="1"/>
  <c r="CD12" i="1"/>
  <c r="CD11" i="1"/>
  <c r="CD10" i="1"/>
  <c r="CD9" i="1"/>
  <c r="CD8" i="1"/>
  <c r="CD7" i="1"/>
  <c r="CD6" i="1"/>
  <c r="CD5" i="1"/>
  <c r="CD4" i="1"/>
  <c r="BZ76" i="1"/>
  <c r="BZ75" i="1"/>
  <c r="BZ74" i="1"/>
  <c r="BZ73" i="1"/>
  <c r="BZ72" i="1"/>
  <c r="BZ71" i="1"/>
  <c r="BZ70" i="1"/>
  <c r="BZ69" i="1"/>
  <c r="BZ68" i="1"/>
  <c r="BZ67" i="1"/>
  <c r="BZ66" i="1"/>
  <c r="BZ65" i="1"/>
  <c r="BZ64" i="1"/>
  <c r="BZ63" i="1"/>
  <c r="BZ62" i="1"/>
  <c r="BZ61" i="1"/>
  <c r="BZ60" i="1"/>
  <c r="BZ59" i="1"/>
  <c r="BZ58" i="1"/>
  <c r="BZ57" i="1"/>
  <c r="BZ56" i="1"/>
  <c r="BZ55" i="1"/>
  <c r="BZ54" i="1"/>
  <c r="BZ53" i="1"/>
  <c r="BZ52" i="1"/>
  <c r="BZ51" i="1"/>
  <c r="BZ50" i="1"/>
  <c r="BZ49" i="1"/>
  <c r="BZ48" i="1"/>
  <c r="BZ47" i="1"/>
  <c r="BZ46" i="1"/>
  <c r="BZ45" i="1"/>
  <c r="BZ44" i="1"/>
  <c r="BZ43" i="1"/>
  <c r="BZ42" i="1"/>
  <c r="BZ41" i="1"/>
  <c r="BZ40" i="1"/>
  <c r="BZ39" i="1"/>
  <c r="BZ38" i="1"/>
  <c r="BZ37" i="1"/>
  <c r="BZ36" i="1"/>
  <c r="BZ35" i="1"/>
  <c r="BZ34" i="1"/>
  <c r="BZ33" i="1"/>
  <c r="BZ32" i="1"/>
  <c r="BZ31" i="1"/>
  <c r="BZ30" i="1"/>
  <c r="BZ29" i="1"/>
  <c r="BZ28" i="1"/>
  <c r="BZ27" i="1"/>
  <c r="BZ26" i="1"/>
  <c r="BZ25" i="1"/>
  <c r="BZ24" i="1"/>
  <c r="BZ23" i="1"/>
  <c r="BZ22" i="1"/>
  <c r="BZ21" i="1"/>
  <c r="BZ20" i="1"/>
  <c r="BZ19" i="1"/>
  <c r="BZ18" i="1"/>
  <c r="BZ17" i="1"/>
  <c r="BZ16" i="1"/>
  <c r="BZ15" i="1"/>
  <c r="BZ14" i="1"/>
  <c r="BZ13" i="1"/>
  <c r="BZ12" i="1"/>
  <c r="BZ11" i="1"/>
  <c r="BZ10" i="1"/>
  <c r="BZ9" i="1"/>
  <c r="BZ8" i="1"/>
  <c r="BZ7" i="1"/>
  <c r="BZ6" i="1"/>
  <c r="BZ5" i="1"/>
  <c r="BV76" i="1"/>
  <c r="BV75" i="1"/>
  <c r="BV74" i="1"/>
  <c r="BV73" i="1"/>
  <c r="BV72" i="1"/>
  <c r="BV71" i="1"/>
  <c r="BV70" i="1"/>
  <c r="BV69" i="1"/>
  <c r="BV68" i="1"/>
  <c r="BV67" i="1"/>
  <c r="BV66" i="1"/>
  <c r="BV65" i="1"/>
  <c r="BV64" i="1"/>
  <c r="BV63" i="1"/>
  <c r="BV62" i="1"/>
  <c r="BV61" i="1"/>
  <c r="BV60" i="1"/>
  <c r="BV59" i="1"/>
  <c r="BV58" i="1"/>
  <c r="BV57" i="1"/>
  <c r="BV56" i="1"/>
  <c r="BV55" i="1"/>
  <c r="BV54" i="1"/>
  <c r="BV53" i="1"/>
  <c r="BV52" i="1"/>
  <c r="BV51" i="1"/>
  <c r="BV50" i="1"/>
  <c r="BV49" i="1"/>
  <c r="BV48" i="1"/>
  <c r="BV47" i="1"/>
  <c r="BV46" i="1"/>
  <c r="BV45" i="1"/>
  <c r="BV44" i="1"/>
  <c r="BV43" i="1"/>
  <c r="BV42" i="1"/>
  <c r="BV41" i="1"/>
  <c r="BV40" i="1"/>
  <c r="BV39" i="1"/>
  <c r="BV38" i="1"/>
  <c r="BV37" i="1"/>
  <c r="BV36" i="1"/>
  <c r="BV35" i="1"/>
  <c r="BV34" i="1"/>
  <c r="BV33" i="1"/>
  <c r="BV32" i="1"/>
  <c r="BV31" i="1"/>
  <c r="BV30" i="1"/>
  <c r="BV29" i="1"/>
  <c r="BV28" i="1"/>
  <c r="BV27" i="1"/>
  <c r="BV26" i="1"/>
  <c r="BV25" i="1"/>
  <c r="BV24" i="1"/>
  <c r="BV23" i="1"/>
  <c r="BV22" i="1"/>
  <c r="BV21" i="1"/>
  <c r="BV20" i="1"/>
  <c r="BV19" i="1"/>
  <c r="BV18" i="1"/>
  <c r="BV17" i="1"/>
  <c r="BV16" i="1"/>
  <c r="BV15" i="1"/>
  <c r="BV14" i="1"/>
  <c r="BV13" i="1"/>
  <c r="BV12" i="1"/>
  <c r="BV11" i="1"/>
  <c r="BV10" i="1"/>
  <c r="BV9" i="1"/>
  <c r="BV8" i="1"/>
  <c r="BV7" i="1"/>
  <c r="BV6" i="1"/>
  <c r="BV5" i="1"/>
  <c r="BV4" i="1"/>
  <c r="BS4" i="1"/>
  <c r="BS5" i="1"/>
  <c r="BS6" i="1"/>
  <c r="BS7" i="1"/>
  <c r="BS8" i="1"/>
  <c r="BS9" i="1"/>
  <c r="BS10" i="1"/>
  <c r="BS11" i="1"/>
  <c r="BS12" i="1"/>
  <c r="BS13" i="1"/>
  <c r="BS14" i="1"/>
  <c r="BS15" i="1"/>
  <c r="BS16" i="1"/>
  <c r="BS17" i="1"/>
  <c r="BS18" i="1"/>
  <c r="BS19" i="1"/>
  <c r="BS20" i="1"/>
  <c r="BS21" i="1"/>
  <c r="BS22" i="1"/>
  <c r="BS23" i="1"/>
  <c r="BS24" i="1"/>
  <c r="BS25" i="1"/>
  <c r="BS26" i="1"/>
  <c r="BS27" i="1"/>
  <c r="BS28" i="1"/>
  <c r="BS29" i="1"/>
  <c r="BS30" i="1"/>
  <c r="BS31" i="1"/>
  <c r="BS32" i="1"/>
  <c r="BS33" i="1"/>
  <c r="BS34" i="1"/>
  <c r="BS35" i="1"/>
  <c r="BS36" i="1"/>
  <c r="BS37" i="1"/>
  <c r="BS38" i="1"/>
  <c r="BS39" i="1"/>
  <c r="BS40" i="1"/>
  <c r="BS41" i="1"/>
  <c r="BS42" i="1"/>
  <c r="BS43" i="1"/>
  <c r="BS44" i="1"/>
  <c r="BS45" i="1"/>
  <c r="BS46" i="1"/>
  <c r="BS47" i="1"/>
  <c r="BS48" i="1"/>
  <c r="BS49" i="1"/>
  <c r="BS50" i="1"/>
  <c r="BS51" i="1"/>
  <c r="BS52" i="1"/>
  <c r="BS53" i="1"/>
  <c r="BS54" i="1"/>
  <c r="BS55" i="1"/>
  <c r="BS56" i="1"/>
  <c r="BS57" i="1"/>
  <c r="BS58" i="1"/>
  <c r="BS59" i="1"/>
  <c r="BS60" i="1"/>
  <c r="BS61" i="1"/>
  <c r="BS62" i="1"/>
  <c r="BS63" i="1"/>
  <c r="BS64" i="1"/>
  <c r="BS65" i="1"/>
  <c r="BS66" i="1"/>
  <c r="BS67" i="1"/>
  <c r="BS68" i="1"/>
  <c r="BS69" i="1"/>
  <c r="BS70" i="1"/>
  <c r="BS71" i="1"/>
  <c r="BS72" i="1"/>
  <c r="BS73" i="1"/>
  <c r="BS74" i="1"/>
  <c r="BS75" i="1"/>
  <c r="BS76" i="1"/>
  <c r="BP76" i="1"/>
  <c r="BP75" i="1"/>
  <c r="BP74" i="1"/>
  <c r="BP73" i="1"/>
  <c r="BP72" i="1"/>
  <c r="BP71" i="1"/>
  <c r="BP70" i="1"/>
  <c r="BP69" i="1"/>
  <c r="BP68" i="1"/>
  <c r="BP67" i="1"/>
  <c r="BP66" i="1"/>
  <c r="BP65" i="1"/>
  <c r="BP64" i="1"/>
  <c r="BP63" i="1"/>
  <c r="BP62" i="1"/>
  <c r="BP61" i="1"/>
  <c r="BP60" i="1"/>
  <c r="BP59" i="1"/>
  <c r="BP58" i="1"/>
  <c r="BP57" i="1"/>
  <c r="BP56" i="1"/>
  <c r="BP55" i="1"/>
  <c r="BP54" i="1"/>
  <c r="BP53" i="1"/>
  <c r="BP52" i="1"/>
  <c r="BP51" i="1"/>
  <c r="BP50" i="1"/>
  <c r="BP49" i="1"/>
  <c r="BP48" i="1"/>
  <c r="BP47" i="1"/>
  <c r="BP46" i="1"/>
  <c r="BP45" i="1"/>
  <c r="BP44" i="1"/>
  <c r="BP43" i="1"/>
  <c r="BP42" i="1"/>
  <c r="BP41" i="1"/>
  <c r="BP40" i="1"/>
  <c r="BP39" i="1"/>
  <c r="BP38" i="1"/>
  <c r="BP37" i="1"/>
  <c r="BP36" i="1"/>
  <c r="BP35" i="1"/>
  <c r="BP34" i="1"/>
  <c r="BP33" i="1"/>
  <c r="BP32" i="1"/>
  <c r="BP31" i="1"/>
  <c r="BP30" i="1"/>
  <c r="BP29" i="1"/>
  <c r="BP28" i="1"/>
  <c r="BP27" i="1"/>
  <c r="BP26" i="1"/>
  <c r="BP25" i="1"/>
  <c r="BP24" i="1"/>
  <c r="BP23" i="1"/>
  <c r="BP22" i="1"/>
  <c r="BP21" i="1"/>
  <c r="BP20" i="1"/>
  <c r="BP19" i="1"/>
  <c r="BP18" i="1"/>
  <c r="BP17" i="1"/>
  <c r="BP16" i="1"/>
  <c r="BP15" i="1"/>
  <c r="BP14" i="1"/>
  <c r="BP13" i="1"/>
  <c r="BP12" i="1"/>
  <c r="BP11" i="1"/>
  <c r="BP10" i="1"/>
  <c r="BP9" i="1"/>
  <c r="BP8" i="1"/>
  <c r="BP7" i="1"/>
  <c r="BP6" i="1"/>
  <c r="BP5" i="1"/>
  <c r="BM76" i="1"/>
  <c r="BM75" i="1"/>
  <c r="BM74" i="1"/>
  <c r="BM73" i="1"/>
  <c r="BM72" i="1"/>
  <c r="BM71" i="1"/>
  <c r="BM70" i="1"/>
  <c r="BM69" i="1"/>
  <c r="BM68" i="1"/>
  <c r="BM67" i="1"/>
  <c r="BM66" i="1"/>
  <c r="BM65" i="1"/>
  <c r="BM64" i="1"/>
  <c r="BM63" i="1"/>
  <c r="BM62" i="1"/>
  <c r="BM61" i="1"/>
  <c r="BM60" i="1"/>
  <c r="BM59" i="1"/>
  <c r="BM58" i="1"/>
  <c r="BM57" i="1"/>
  <c r="BM56" i="1"/>
  <c r="BM55" i="1"/>
  <c r="BM54" i="1"/>
  <c r="BM53" i="1"/>
  <c r="BM52" i="1"/>
  <c r="BM51" i="1"/>
  <c r="BM50" i="1"/>
  <c r="BM49" i="1"/>
  <c r="BM48" i="1"/>
  <c r="BM47" i="1"/>
  <c r="BM46" i="1"/>
  <c r="BM45" i="1"/>
  <c r="BM44" i="1"/>
  <c r="BM43" i="1"/>
  <c r="BM42" i="1"/>
  <c r="BM41" i="1"/>
  <c r="BM40" i="1"/>
  <c r="BM39" i="1"/>
  <c r="BM38" i="1"/>
  <c r="BM37" i="1"/>
  <c r="BM36" i="1"/>
  <c r="BM35" i="1"/>
  <c r="BM34" i="1"/>
  <c r="BM33" i="1"/>
  <c r="BM32" i="1"/>
  <c r="BM31" i="1"/>
  <c r="BM30" i="1"/>
  <c r="BM29" i="1"/>
  <c r="BM28" i="1"/>
  <c r="BM27" i="1"/>
  <c r="BM26" i="1"/>
  <c r="BM25" i="1"/>
  <c r="BM24" i="1"/>
  <c r="BM23" i="1"/>
  <c r="BM22" i="1"/>
  <c r="BM21" i="1"/>
  <c r="BM20" i="1"/>
  <c r="BM19" i="1"/>
  <c r="BM18" i="1"/>
  <c r="BM17" i="1"/>
  <c r="BM16" i="1"/>
  <c r="BM15" i="1"/>
  <c r="BM14" i="1"/>
  <c r="BM13" i="1"/>
  <c r="BM12" i="1"/>
  <c r="BM11" i="1"/>
  <c r="BM10" i="1"/>
  <c r="BM9" i="1"/>
  <c r="BM8" i="1"/>
  <c r="BM7" i="1"/>
  <c r="BM6" i="1"/>
  <c r="BM4" i="1"/>
  <c r="DZ40" i="1" l="1"/>
  <c r="DZ28" i="1"/>
  <c r="DZ44" i="1"/>
  <c r="DZ52" i="1"/>
  <c r="DZ60" i="1"/>
  <c r="DZ36" i="1"/>
  <c r="DZ20" i="1"/>
  <c r="DZ68" i="1"/>
  <c r="DY8" i="1"/>
  <c r="DY6" i="1"/>
  <c r="DZ64" i="1"/>
  <c r="DY10" i="1"/>
  <c r="DY14" i="1"/>
  <c r="DY18" i="1"/>
  <c r="DY22" i="1"/>
  <c r="DY26" i="1"/>
  <c r="DY30" i="1"/>
  <c r="DY34" i="1"/>
  <c r="DY38" i="1"/>
  <c r="DY42" i="1"/>
  <c r="DY46" i="1"/>
  <c r="DY50" i="1"/>
  <c r="DY54" i="1"/>
  <c r="DY58" i="1"/>
  <c r="DY62" i="1"/>
  <c r="DY66" i="1"/>
  <c r="DY70" i="1"/>
  <c r="DZ48" i="1"/>
  <c r="DY12" i="1"/>
  <c r="DY16" i="1"/>
  <c r="DY20" i="1"/>
  <c r="DY24" i="1"/>
  <c r="DY28" i="1"/>
  <c r="DY32" i="1"/>
  <c r="DY36" i="1"/>
  <c r="DZ12" i="1"/>
  <c r="DZ16" i="1"/>
  <c r="DZ72" i="1"/>
  <c r="DZ8" i="1"/>
  <c r="DZ24" i="1"/>
  <c r="DZ32" i="1"/>
  <c r="DZ56" i="1"/>
  <c r="DZ76" i="1"/>
  <c r="DZ15" i="1"/>
  <c r="DZ31" i="1"/>
  <c r="DZ35" i="1"/>
  <c r="DZ39" i="1"/>
  <c r="DZ43" i="1"/>
  <c r="DZ4" i="1"/>
  <c r="EA5" i="1"/>
  <c r="EA33" i="1"/>
  <c r="EA61" i="1"/>
  <c r="DZ7" i="1"/>
  <c r="DZ11" i="1"/>
  <c r="DZ19" i="1"/>
  <c r="DZ23" i="1"/>
  <c r="DZ27" i="1"/>
  <c r="DZ47" i="1"/>
  <c r="DZ51" i="1"/>
  <c r="DZ55" i="1"/>
  <c r="DZ59" i="1"/>
  <c r="DZ63" i="1"/>
  <c r="DZ67" i="1"/>
  <c r="DZ71" i="1"/>
  <c r="DZ75" i="1"/>
  <c r="DY17" i="1"/>
  <c r="DY37" i="1"/>
  <c r="DY57" i="1"/>
  <c r="DY73" i="1"/>
  <c r="EA18" i="1"/>
  <c r="EA30" i="1"/>
  <c r="EA50" i="1"/>
  <c r="EA22" i="1"/>
  <c r="EA6" i="1"/>
  <c r="EA14" i="1"/>
  <c r="EA26" i="1"/>
  <c r="EA34" i="1"/>
  <c r="EA38" i="1"/>
  <c r="DY40" i="1"/>
  <c r="DY44" i="1"/>
  <c r="EA46" i="1"/>
  <c r="DY48" i="1"/>
  <c r="DY52" i="1"/>
  <c r="DY56" i="1"/>
  <c r="EA58" i="1"/>
  <c r="DY60" i="1"/>
  <c r="DY64" i="1"/>
  <c r="EA66" i="1"/>
  <c r="DY68" i="1"/>
  <c r="EA70" i="1"/>
  <c r="DY72" i="1"/>
  <c r="DY76" i="1"/>
  <c r="EA10" i="1"/>
  <c r="EA42" i="1"/>
  <c r="EA62" i="1"/>
  <c r="EA74" i="1"/>
  <c r="DY4" i="1"/>
  <c r="DY7" i="1"/>
  <c r="DY11" i="1"/>
  <c r="DY15" i="1"/>
  <c r="DY19" i="1"/>
  <c r="DY23" i="1"/>
  <c r="DY27" i="1"/>
  <c r="DY31" i="1"/>
  <c r="DY35" i="1"/>
  <c r="DY39" i="1"/>
  <c r="DY43" i="1"/>
  <c r="DY47" i="1"/>
  <c r="DY51" i="1"/>
  <c r="DY55" i="1"/>
  <c r="DY59" i="1"/>
  <c r="DY63" i="1"/>
  <c r="DY67" i="1"/>
  <c r="DY71" i="1"/>
  <c r="DY75" i="1"/>
  <c r="EA54" i="1"/>
  <c r="EA53" i="1"/>
  <c r="EA21" i="1"/>
  <c r="EA25" i="1"/>
  <c r="EA13" i="1"/>
  <c r="EA45" i="1"/>
  <c r="EA4" i="1"/>
  <c r="EA8" i="1"/>
  <c r="EA12" i="1"/>
  <c r="EA16" i="1"/>
  <c r="EA20" i="1"/>
  <c r="EA24" i="1"/>
  <c r="EA28" i="1"/>
  <c r="EA32" i="1"/>
  <c r="EA36" i="1"/>
  <c r="EA40" i="1"/>
  <c r="EA44" i="1"/>
  <c r="EA48" i="1"/>
  <c r="EA52" i="1"/>
  <c r="EA56" i="1"/>
  <c r="EA60" i="1"/>
  <c r="EA64" i="1"/>
  <c r="EA68" i="1"/>
  <c r="EA72" i="1"/>
  <c r="EA76" i="1"/>
  <c r="DZ9" i="1"/>
  <c r="DZ29" i="1"/>
  <c r="DZ41" i="1"/>
  <c r="DZ49" i="1"/>
  <c r="DZ65" i="1"/>
  <c r="DZ69" i="1"/>
  <c r="DY74" i="1"/>
  <c r="DZ5" i="1"/>
  <c r="DZ17" i="1"/>
  <c r="DZ25" i="1"/>
  <c r="DZ37" i="1"/>
  <c r="DZ45" i="1"/>
  <c r="DZ57" i="1"/>
  <c r="DZ73" i="1"/>
  <c r="EA9" i="1"/>
  <c r="EA17" i="1"/>
  <c r="EA29" i="1"/>
  <c r="EA37" i="1"/>
  <c r="EA41" i="1"/>
  <c r="EA49" i="1"/>
  <c r="EA57" i="1"/>
  <c r="EA65" i="1"/>
  <c r="EA69" i="1"/>
  <c r="EA73" i="1"/>
  <c r="DY5" i="1"/>
  <c r="DZ6" i="1"/>
  <c r="EA7" i="1"/>
  <c r="DY9" i="1"/>
  <c r="DZ10" i="1"/>
  <c r="EA11" i="1"/>
  <c r="DY13" i="1"/>
  <c r="DZ14" i="1"/>
  <c r="EA15" i="1"/>
  <c r="DZ18" i="1"/>
  <c r="EA19" i="1"/>
  <c r="DY21" i="1"/>
  <c r="DZ22" i="1"/>
  <c r="EA23" i="1"/>
  <c r="DY25" i="1"/>
  <c r="DZ26" i="1"/>
  <c r="EA27" i="1"/>
  <c r="DY29" i="1"/>
  <c r="DZ30" i="1"/>
  <c r="EA31" i="1"/>
  <c r="DY33" i="1"/>
  <c r="DZ34" i="1"/>
  <c r="EA35" i="1"/>
  <c r="DZ38" i="1"/>
  <c r="EA39" i="1"/>
  <c r="DY41" i="1"/>
  <c r="DZ42" i="1"/>
  <c r="EA43" i="1"/>
  <c r="DY45" i="1"/>
  <c r="DZ46" i="1"/>
  <c r="EA47" i="1"/>
  <c r="DY49" i="1"/>
  <c r="DZ50" i="1"/>
  <c r="EA51" i="1"/>
  <c r="DY53" i="1"/>
  <c r="DZ54" i="1"/>
  <c r="EA55" i="1"/>
  <c r="DZ58" i="1"/>
  <c r="EA59" i="1"/>
  <c r="DY61" i="1"/>
  <c r="DZ62" i="1"/>
  <c r="EA63" i="1"/>
  <c r="DY65" i="1"/>
  <c r="DZ66" i="1"/>
  <c r="EA67" i="1"/>
  <c r="DY69" i="1"/>
  <c r="DZ70" i="1"/>
  <c r="EA71" i="1"/>
  <c r="DZ74" i="1"/>
  <c r="EA75" i="1"/>
  <c r="DZ13" i="1"/>
  <c r="DZ21" i="1"/>
  <c r="DZ33" i="1"/>
  <c r="DZ53" i="1"/>
  <c r="DZ61" i="1"/>
  <c r="AP76" i="1" l="1"/>
  <c r="AP75" i="1"/>
  <c r="AP74" i="1"/>
  <c r="AP73" i="1"/>
  <c r="AP72" i="1"/>
  <c r="AP71" i="1"/>
  <c r="AP70" i="1"/>
  <c r="AP69" i="1"/>
  <c r="AP68" i="1"/>
  <c r="AP67" i="1"/>
  <c r="AP66" i="1"/>
  <c r="AP65" i="1"/>
  <c r="AP64" i="1"/>
  <c r="AP63" i="1"/>
  <c r="AP62" i="1"/>
  <c r="AP61" i="1"/>
  <c r="AP60" i="1"/>
  <c r="AP59" i="1"/>
  <c r="AP58" i="1"/>
  <c r="AP57" i="1"/>
  <c r="AP56" i="1"/>
  <c r="AP55" i="1"/>
  <c r="AP54" i="1"/>
  <c r="AP53" i="1"/>
  <c r="AP52" i="1"/>
  <c r="AP51" i="1"/>
  <c r="AP50" i="1"/>
  <c r="AP49" i="1"/>
  <c r="AP48" i="1"/>
  <c r="AP47" i="1"/>
  <c r="AP46" i="1"/>
  <c r="AP45" i="1"/>
  <c r="AP44" i="1"/>
  <c r="AP43" i="1"/>
  <c r="AP42" i="1"/>
  <c r="AP41" i="1"/>
  <c r="AP40" i="1"/>
  <c r="AP39" i="1"/>
  <c r="AP38" i="1"/>
  <c r="AP37" i="1"/>
  <c r="AP36" i="1"/>
  <c r="AP35" i="1"/>
  <c r="AP34" i="1"/>
  <c r="AP33" i="1"/>
  <c r="AP32" i="1"/>
  <c r="AP31" i="1"/>
  <c r="AP30" i="1"/>
  <c r="AP29" i="1"/>
  <c r="AP28" i="1"/>
  <c r="AP27" i="1"/>
  <c r="AP26" i="1"/>
  <c r="AP25" i="1"/>
  <c r="AP24" i="1"/>
  <c r="AP23" i="1"/>
  <c r="AP22" i="1"/>
  <c r="AP21" i="1"/>
  <c r="AP20" i="1"/>
  <c r="AP19" i="1"/>
  <c r="AP18" i="1"/>
  <c r="AP17" i="1"/>
  <c r="AP16" i="1"/>
  <c r="AP15" i="1"/>
  <c r="AP14" i="1"/>
  <c r="AP13" i="1"/>
  <c r="AP12" i="1"/>
  <c r="AP11" i="1"/>
  <c r="AP10" i="1"/>
  <c r="AP9" i="1"/>
  <c r="AP8" i="1"/>
  <c r="AP7" i="1"/>
  <c r="AP6" i="1"/>
  <c r="AP5" i="1"/>
  <c r="AP4" i="1"/>
  <c r="AN76" i="1"/>
  <c r="AN75" i="1"/>
  <c r="AN74" i="1"/>
  <c r="AN73" i="1"/>
  <c r="AN72" i="1"/>
  <c r="AN71" i="1"/>
  <c r="AN70" i="1"/>
  <c r="AN69" i="1"/>
  <c r="AN68" i="1"/>
  <c r="AN67" i="1"/>
  <c r="AN66" i="1"/>
  <c r="AN65" i="1"/>
  <c r="AN64" i="1"/>
  <c r="AN63" i="1"/>
  <c r="AN62" i="1"/>
  <c r="AN61" i="1"/>
  <c r="AN60" i="1"/>
  <c r="AN59" i="1"/>
  <c r="AN58" i="1"/>
  <c r="AN57" i="1"/>
  <c r="AN56" i="1"/>
  <c r="AN55" i="1"/>
  <c r="AN54" i="1"/>
  <c r="AN53" i="1"/>
  <c r="AN52" i="1"/>
  <c r="AN51" i="1"/>
  <c r="AN50" i="1"/>
  <c r="AN49" i="1"/>
  <c r="AN48" i="1"/>
  <c r="AN47" i="1"/>
  <c r="AN46" i="1"/>
  <c r="AN45" i="1"/>
  <c r="AN44" i="1"/>
  <c r="AN43" i="1"/>
  <c r="AN42" i="1"/>
  <c r="AN41" i="1"/>
  <c r="AN40" i="1"/>
  <c r="AN39" i="1"/>
  <c r="AN38" i="1"/>
  <c r="AN37" i="1"/>
  <c r="AN36" i="1"/>
  <c r="AN35" i="1"/>
  <c r="AN34" i="1"/>
  <c r="AN33" i="1"/>
  <c r="AN32" i="1"/>
  <c r="AN31" i="1"/>
  <c r="AN30" i="1"/>
  <c r="AN29" i="1"/>
  <c r="AN28" i="1"/>
  <c r="AN27" i="1"/>
  <c r="AN26" i="1"/>
  <c r="AN25" i="1"/>
  <c r="AN24" i="1"/>
  <c r="AN23" i="1"/>
  <c r="AN22" i="1"/>
  <c r="AN21" i="1"/>
  <c r="AN20" i="1"/>
  <c r="AN19" i="1"/>
  <c r="AN18" i="1"/>
  <c r="AN17" i="1"/>
  <c r="AN16" i="1"/>
  <c r="AN15" i="1"/>
  <c r="AN14" i="1"/>
  <c r="AN13" i="1"/>
  <c r="AN12" i="1"/>
  <c r="AN11" i="1"/>
  <c r="AN10" i="1"/>
  <c r="AN9" i="1"/>
  <c r="AN8" i="1"/>
  <c r="AN7" i="1"/>
  <c r="AN6" i="1"/>
  <c r="AN5" i="1"/>
  <c r="AN4" i="1"/>
  <c r="AL76" i="1"/>
  <c r="AL75" i="1"/>
  <c r="AL74" i="1"/>
  <c r="AL73" i="1"/>
  <c r="AL72" i="1"/>
  <c r="AL71" i="1"/>
  <c r="AL70" i="1"/>
  <c r="AL69" i="1"/>
  <c r="AL68" i="1"/>
  <c r="AL67" i="1"/>
  <c r="AL66" i="1"/>
  <c r="AL65" i="1"/>
  <c r="AL64" i="1"/>
  <c r="AL63" i="1"/>
  <c r="AL62" i="1"/>
  <c r="AL61" i="1"/>
  <c r="AL60" i="1"/>
  <c r="AL59" i="1"/>
  <c r="AL58" i="1"/>
  <c r="AL57" i="1"/>
  <c r="AL56" i="1"/>
  <c r="AL55" i="1"/>
  <c r="AL54" i="1"/>
  <c r="AL53" i="1"/>
  <c r="AL52" i="1"/>
  <c r="AL51" i="1"/>
  <c r="AL50" i="1"/>
  <c r="AL49" i="1"/>
  <c r="AL48" i="1"/>
  <c r="AL47" i="1"/>
  <c r="AL46" i="1"/>
  <c r="AL45" i="1"/>
  <c r="AL44" i="1"/>
  <c r="AL43" i="1"/>
  <c r="AL42" i="1"/>
  <c r="AL41" i="1"/>
  <c r="AL40" i="1"/>
  <c r="AL39" i="1"/>
  <c r="AL38" i="1"/>
  <c r="AL37" i="1"/>
  <c r="AL36" i="1"/>
  <c r="AL35" i="1"/>
  <c r="AL34" i="1"/>
  <c r="AL33" i="1"/>
  <c r="AL32" i="1"/>
  <c r="AL31" i="1"/>
  <c r="AL30" i="1"/>
  <c r="AL29" i="1"/>
  <c r="AL28" i="1"/>
  <c r="AL27" i="1"/>
  <c r="AL26" i="1"/>
  <c r="AL25" i="1"/>
  <c r="AL24" i="1"/>
  <c r="AL23" i="1"/>
  <c r="AL22" i="1"/>
  <c r="AL21" i="1"/>
  <c r="AL20" i="1"/>
  <c r="AL19" i="1"/>
  <c r="AL18" i="1"/>
  <c r="AL17" i="1"/>
  <c r="AL16" i="1"/>
  <c r="AL15" i="1"/>
  <c r="AL14" i="1"/>
  <c r="AL13" i="1"/>
  <c r="AL12" i="1"/>
  <c r="AL11" i="1"/>
  <c r="AL10" i="1"/>
  <c r="AL9" i="1"/>
  <c r="AL8" i="1"/>
  <c r="AL7" i="1"/>
  <c r="AL6" i="1"/>
  <c r="AL5" i="1"/>
  <c r="AL4" i="1"/>
  <c r="AJ76" i="1"/>
  <c r="AJ75" i="1"/>
  <c r="AJ74" i="1"/>
  <c r="AJ73" i="1"/>
  <c r="AJ72" i="1"/>
  <c r="AJ71" i="1"/>
  <c r="AJ70" i="1"/>
  <c r="AJ69" i="1"/>
  <c r="AJ68" i="1"/>
  <c r="AJ67" i="1"/>
  <c r="AJ66" i="1"/>
  <c r="AJ65" i="1"/>
  <c r="AJ64" i="1"/>
  <c r="AJ63" i="1"/>
  <c r="AJ62" i="1"/>
  <c r="AJ61" i="1"/>
  <c r="AJ60" i="1"/>
  <c r="AJ59" i="1"/>
  <c r="AJ58" i="1"/>
  <c r="AJ57" i="1"/>
  <c r="AJ56" i="1"/>
  <c r="AJ55" i="1"/>
  <c r="AJ54" i="1"/>
  <c r="AJ53" i="1"/>
  <c r="AJ52" i="1"/>
  <c r="AJ51" i="1"/>
  <c r="AJ50" i="1"/>
  <c r="AJ49" i="1"/>
  <c r="AJ48" i="1"/>
  <c r="AJ47" i="1"/>
  <c r="AJ46" i="1"/>
  <c r="AJ45" i="1"/>
  <c r="AJ44" i="1"/>
  <c r="AJ43" i="1"/>
  <c r="AJ42" i="1"/>
  <c r="AJ41" i="1"/>
  <c r="AJ40" i="1"/>
  <c r="AJ39" i="1"/>
  <c r="AJ38" i="1"/>
  <c r="AJ37" i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  <c r="AJ12" i="1"/>
  <c r="AJ11" i="1"/>
  <c r="AJ10" i="1"/>
  <c r="AJ9" i="1"/>
  <c r="AJ8" i="1"/>
  <c r="AJ7" i="1"/>
  <c r="AJ6" i="1"/>
  <c r="AJ5" i="1"/>
  <c r="AJ4" i="1"/>
  <c r="AE76" i="1"/>
  <c r="AE75" i="1"/>
  <c r="AE74" i="1"/>
  <c r="AE73" i="1"/>
  <c r="AE72" i="1"/>
  <c r="AE71" i="1"/>
  <c r="AE70" i="1"/>
  <c r="AE69" i="1"/>
  <c r="AE68" i="1"/>
  <c r="AE67" i="1"/>
  <c r="AE66" i="1"/>
  <c r="AE65" i="1"/>
  <c r="AE64" i="1"/>
  <c r="AE63" i="1"/>
  <c r="AE62" i="1"/>
  <c r="AE61" i="1"/>
  <c r="AE60" i="1"/>
  <c r="AE59" i="1"/>
  <c r="AE58" i="1"/>
  <c r="AE57" i="1"/>
  <c r="AE56" i="1"/>
  <c r="AE55" i="1"/>
  <c r="AE54" i="1"/>
  <c r="AE53" i="1"/>
  <c r="AE52" i="1"/>
  <c r="AE51" i="1"/>
  <c r="AE50" i="1"/>
  <c r="AE49" i="1"/>
  <c r="AE48" i="1"/>
  <c r="AE47" i="1"/>
  <c r="AE46" i="1"/>
  <c r="AE45" i="1"/>
  <c r="AE44" i="1"/>
  <c r="AE43" i="1"/>
  <c r="AE42" i="1"/>
  <c r="AE41" i="1"/>
  <c r="AE40" i="1"/>
  <c r="AE39" i="1"/>
  <c r="AE38" i="1"/>
  <c r="AE37" i="1"/>
  <c r="AE36" i="1"/>
  <c r="AE35" i="1"/>
  <c r="AE34" i="1"/>
  <c r="AE33" i="1"/>
  <c r="AE32" i="1"/>
  <c r="AE31" i="1"/>
  <c r="AE30" i="1"/>
  <c r="AE29" i="1"/>
  <c r="AE28" i="1"/>
  <c r="AE27" i="1"/>
  <c r="AE26" i="1"/>
  <c r="AE25" i="1"/>
  <c r="AE24" i="1"/>
  <c r="AE23" i="1"/>
  <c r="AE22" i="1"/>
  <c r="AE21" i="1"/>
  <c r="AE20" i="1"/>
  <c r="AE19" i="1"/>
  <c r="AE18" i="1"/>
  <c r="AE17" i="1"/>
  <c r="AE16" i="1"/>
  <c r="AE15" i="1"/>
  <c r="AE14" i="1"/>
  <c r="AE13" i="1"/>
  <c r="AE12" i="1"/>
  <c r="AE11" i="1"/>
  <c r="AE10" i="1"/>
  <c r="AE9" i="1"/>
  <c r="AE8" i="1"/>
  <c r="AE7" i="1"/>
  <c r="AE6" i="1"/>
  <c r="AE5" i="1"/>
  <c r="AE4" i="1"/>
  <c r="AC76" i="1"/>
  <c r="AC75" i="1"/>
  <c r="AC74" i="1"/>
  <c r="AC73" i="1"/>
  <c r="AC72" i="1"/>
  <c r="AC71" i="1"/>
  <c r="AC70" i="1"/>
  <c r="AC69" i="1"/>
  <c r="AC68" i="1"/>
  <c r="AC67" i="1"/>
  <c r="AC66" i="1"/>
  <c r="AC65" i="1"/>
  <c r="AC64" i="1"/>
  <c r="AC63" i="1"/>
  <c r="AC62" i="1"/>
  <c r="AC61" i="1"/>
  <c r="AC60" i="1"/>
  <c r="AC59" i="1"/>
  <c r="AC58" i="1"/>
  <c r="AC57" i="1"/>
  <c r="AC56" i="1"/>
  <c r="AC55" i="1"/>
  <c r="AC54" i="1"/>
  <c r="AC53" i="1"/>
  <c r="AC52" i="1"/>
  <c r="AC51" i="1"/>
  <c r="AC50" i="1"/>
  <c r="AC49" i="1"/>
  <c r="AC48" i="1"/>
  <c r="AC47" i="1"/>
  <c r="AC46" i="1"/>
  <c r="AC45" i="1"/>
  <c r="AC44" i="1"/>
  <c r="AC43" i="1"/>
  <c r="AC42" i="1"/>
  <c r="AC41" i="1"/>
  <c r="AC40" i="1"/>
  <c r="AC39" i="1"/>
  <c r="AC38" i="1"/>
  <c r="AC37" i="1"/>
  <c r="AC36" i="1"/>
  <c r="AC35" i="1"/>
  <c r="AC34" i="1"/>
  <c r="AC33" i="1"/>
  <c r="AC32" i="1"/>
  <c r="AC31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C8" i="1"/>
  <c r="AC7" i="1"/>
  <c r="AC6" i="1"/>
  <c r="AC5" i="1"/>
  <c r="AA76" i="1"/>
  <c r="AA75" i="1"/>
  <c r="AA74" i="1"/>
  <c r="AA73" i="1"/>
  <c r="AA72" i="1"/>
  <c r="AA71" i="1"/>
  <c r="AA70" i="1"/>
  <c r="AA69" i="1"/>
  <c r="AA68" i="1"/>
  <c r="AA67" i="1"/>
  <c r="AA66" i="1"/>
  <c r="AA65" i="1"/>
  <c r="AA64" i="1"/>
  <c r="AA63" i="1"/>
  <c r="AA62" i="1"/>
  <c r="AA61" i="1"/>
  <c r="AA60" i="1"/>
  <c r="AA59" i="1"/>
  <c r="AA58" i="1"/>
  <c r="AA57" i="1"/>
  <c r="AA56" i="1"/>
  <c r="AA55" i="1"/>
  <c r="AA54" i="1"/>
  <c r="AA53" i="1"/>
  <c r="AA52" i="1"/>
  <c r="AA51" i="1"/>
  <c r="AA50" i="1"/>
  <c r="AA49" i="1"/>
  <c r="AA48" i="1"/>
  <c r="AA47" i="1"/>
  <c r="AA46" i="1"/>
  <c r="AA45" i="1"/>
  <c r="AA44" i="1"/>
  <c r="AA43" i="1"/>
  <c r="AA42" i="1"/>
  <c r="AA41" i="1"/>
  <c r="AA40" i="1"/>
  <c r="AA39" i="1"/>
  <c r="AA38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AA6" i="1"/>
  <c r="AA5" i="1"/>
  <c r="Y76" i="1"/>
  <c r="Y75" i="1"/>
  <c r="Y74" i="1"/>
  <c r="Y73" i="1"/>
  <c r="Y72" i="1"/>
  <c r="Y71" i="1"/>
  <c r="Y70" i="1"/>
  <c r="Y69" i="1"/>
  <c r="Y68" i="1"/>
  <c r="Y67" i="1"/>
  <c r="Y66" i="1"/>
  <c r="Y65" i="1"/>
  <c r="Y64" i="1"/>
  <c r="Y63" i="1"/>
  <c r="Y62" i="1"/>
  <c r="Y61" i="1"/>
  <c r="Y60" i="1"/>
  <c r="Y59" i="1"/>
  <c r="Y58" i="1"/>
  <c r="Y57" i="1"/>
  <c r="Y56" i="1"/>
  <c r="Y55" i="1"/>
  <c r="Y54" i="1"/>
  <c r="Y53" i="1"/>
  <c r="Y52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Y6" i="1"/>
  <c r="Y5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AH76" i="1"/>
  <c r="AH75" i="1"/>
  <c r="AH74" i="1"/>
  <c r="AH73" i="1"/>
  <c r="AH72" i="1"/>
  <c r="AH71" i="1"/>
  <c r="AH70" i="1"/>
  <c r="AH69" i="1"/>
  <c r="AH68" i="1"/>
  <c r="AH67" i="1"/>
  <c r="AH66" i="1"/>
  <c r="AH65" i="1"/>
  <c r="AH64" i="1"/>
  <c r="AH63" i="1"/>
  <c r="AH62" i="1"/>
  <c r="AH61" i="1"/>
  <c r="AH60" i="1"/>
  <c r="AH59" i="1"/>
  <c r="AH58" i="1"/>
  <c r="AH57" i="1"/>
  <c r="AH56" i="1"/>
  <c r="AH55" i="1"/>
  <c r="AH54" i="1"/>
  <c r="AH53" i="1"/>
  <c r="AH52" i="1"/>
  <c r="AH51" i="1"/>
  <c r="AH50" i="1"/>
  <c r="AH49" i="1"/>
  <c r="AH48" i="1"/>
  <c r="AH47" i="1"/>
  <c r="AH46" i="1"/>
  <c r="AH45" i="1"/>
  <c r="AH44" i="1"/>
  <c r="AH43" i="1"/>
  <c r="AH42" i="1"/>
  <c r="AH41" i="1"/>
  <c r="AH40" i="1"/>
  <c r="AH39" i="1"/>
  <c r="AH38" i="1"/>
  <c r="AH37" i="1"/>
  <c r="AH36" i="1"/>
  <c r="AH35" i="1"/>
  <c r="AH34" i="1"/>
  <c r="AH33" i="1"/>
  <c r="AH32" i="1"/>
  <c r="AH31" i="1"/>
  <c r="AH30" i="1"/>
  <c r="AH29" i="1"/>
  <c r="AH28" i="1"/>
  <c r="AH27" i="1"/>
  <c r="AH26" i="1"/>
  <c r="AH25" i="1"/>
  <c r="AH24" i="1"/>
  <c r="AH23" i="1"/>
  <c r="AH22" i="1"/>
  <c r="AH21" i="1"/>
  <c r="AH20" i="1"/>
  <c r="AH19" i="1"/>
  <c r="AH18" i="1"/>
  <c r="AH17" i="1"/>
  <c r="AH16" i="1"/>
  <c r="AH15" i="1"/>
  <c r="AH14" i="1"/>
  <c r="AH13" i="1"/>
  <c r="AH12" i="1"/>
  <c r="AH11" i="1"/>
  <c r="AH10" i="1"/>
  <c r="AH9" i="1"/>
  <c r="AH8" i="1"/>
  <c r="AH7" i="1"/>
  <c r="AH6" i="1"/>
  <c r="AH5" i="1"/>
  <c r="AZ76" i="1"/>
  <c r="AZ75" i="1"/>
  <c r="AZ74" i="1"/>
  <c r="AZ73" i="1"/>
  <c r="AZ72" i="1"/>
  <c r="AZ71" i="1"/>
  <c r="AZ70" i="1"/>
  <c r="AZ69" i="1"/>
  <c r="AZ68" i="1"/>
  <c r="AZ67" i="1"/>
  <c r="AZ66" i="1"/>
  <c r="AZ65" i="1"/>
  <c r="AZ64" i="1"/>
  <c r="AZ63" i="1"/>
  <c r="AZ62" i="1"/>
  <c r="AZ61" i="1"/>
  <c r="AZ60" i="1"/>
  <c r="AZ59" i="1"/>
  <c r="AZ58" i="1"/>
  <c r="AZ57" i="1"/>
  <c r="AZ56" i="1"/>
  <c r="AZ55" i="1"/>
  <c r="AZ54" i="1"/>
  <c r="AZ53" i="1"/>
  <c r="AZ52" i="1"/>
  <c r="AZ51" i="1"/>
  <c r="AZ50" i="1"/>
  <c r="AZ49" i="1"/>
  <c r="AZ48" i="1"/>
  <c r="AZ47" i="1"/>
  <c r="AZ46" i="1"/>
  <c r="AZ45" i="1"/>
  <c r="AZ44" i="1"/>
  <c r="AZ43" i="1"/>
  <c r="AZ42" i="1"/>
  <c r="AZ41" i="1"/>
  <c r="AZ40" i="1"/>
  <c r="AZ39" i="1"/>
  <c r="AZ38" i="1"/>
  <c r="AZ37" i="1"/>
  <c r="AZ36" i="1"/>
  <c r="AZ35" i="1"/>
  <c r="AZ34" i="1"/>
  <c r="AZ33" i="1"/>
  <c r="AZ32" i="1"/>
  <c r="AZ31" i="1"/>
  <c r="AZ30" i="1"/>
  <c r="AZ29" i="1"/>
  <c r="AZ28" i="1"/>
  <c r="AZ27" i="1"/>
  <c r="AZ26" i="1"/>
  <c r="AZ25" i="1"/>
  <c r="AZ24" i="1"/>
  <c r="AZ23" i="1"/>
  <c r="AZ22" i="1"/>
  <c r="AZ21" i="1"/>
  <c r="AZ20" i="1"/>
  <c r="AZ19" i="1"/>
  <c r="AZ18" i="1"/>
  <c r="AZ17" i="1"/>
  <c r="AZ16" i="1"/>
  <c r="AZ15" i="1"/>
  <c r="AZ14" i="1"/>
  <c r="AZ13" i="1"/>
  <c r="AZ12" i="1"/>
  <c r="AZ11" i="1"/>
  <c r="AZ10" i="1"/>
  <c r="AZ9" i="1"/>
  <c r="AZ8" i="1"/>
  <c r="AZ7" i="1"/>
  <c r="AZ6" i="1"/>
  <c r="AZ5" i="1"/>
  <c r="AZ4" i="1"/>
  <c r="AX76" i="1"/>
  <c r="AX75" i="1"/>
  <c r="AX74" i="1"/>
  <c r="AX73" i="1"/>
  <c r="AX72" i="1"/>
  <c r="AX71" i="1"/>
  <c r="AX70" i="1"/>
  <c r="AX69" i="1"/>
  <c r="AX68" i="1"/>
  <c r="AX67" i="1"/>
  <c r="AX66" i="1"/>
  <c r="AX65" i="1"/>
  <c r="AX64" i="1"/>
  <c r="AX63" i="1"/>
  <c r="AX62" i="1"/>
  <c r="AX61" i="1"/>
  <c r="AX60" i="1"/>
  <c r="AX59" i="1"/>
  <c r="AX58" i="1"/>
  <c r="AX57" i="1"/>
  <c r="AX56" i="1"/>
  <c r="AX55" i="1"/>
  <c r="AX54" i="1"/>
  <c r="AX53" i="1"/>
  <c r="AX52" i="1"/>
  <c r="AX51" i="1"/>
  <c r="AX50" i="1"/>
  <c r="AX49" i="1"/>
  <c r="AX48" i="1"/>
  <c r="AX47" i="1"/>
  <c r="AX46" i="1"/>
  <c r="AX45" i="1"/>
  <c r="AX44" i="1"/>
  <c r="AX43" i="1"/>
  <c r="AX42" i="1"/>
  <c r="AX41" i="1"/>
  <c r="AX40" i="1"/>
  <c r="AX39" i="1"/>
  <c r="AX38" i="1"/>
  <c r="AX37" i="1"/>
  <c r="AX36" i="1"/>
  <c r="AX35" i="1"/>
  <c r="AX34" i="1"/>
  <c r="AX33" i="1"/>
  <c r="AX32" i="1"/>
  <c r="AX31" i="1"/>
  <c r="AX30" i="1"/>
  <c r="AX29" i="1"/>
  <c r="AX28" i="1"/>
  <c r="AX27" i="1"/>
  <c r="AX26" i="1"/>
  <c r="AX25" i="1"/>
  <c r="AX24" i="1"/>
  <c r="AX23" i="1"/>
  <c r="AX22" i="1"/>
  <c r="AX21" i="1"/>
  <c r="AX20" i="1"/>
  <c r="AX19" i="1"/>
  <c r="AX18" i="1"/>
  <c r="AX17" i="1"/>
  <c r="AX16" i="1"/>
  <c r="AX15" i="1"/>
  <c r="AX14" i="1"/>
  <c r="AX13" i="1"/>
  <c r="AX12" i="1"/>
  <c r="AX11" i="1"/>
  <c r="AX10" i="1"/>
  <c r="AX9" i="1"/>
  <c r="AX8" i="1"/>
  <c r="AX7" i="1"/>
  <c r="AX6" i="1"/>
  <c r="AX5" i="1"/>
  <c r="AX4" i="1"/>
  <c r="AV76" i="1"/>
  <c r="AV75" i="1"/>
  <c r="AV74" i="1"/>
  <c r="AV73" i="1"/>
  <c r="AV72" i="1"/>
  <c r="AV71" i="1"/>
  <c r="AV70" i="1"/>
  <c r="AV69" i="1"/>
  <c r="AV68" i="1"/>
  <c r="AV67" i="1"/>
  <c r="AV66" i="1"/>
  <c r="AV65" i="1"/>
  <c r="AV64" i="1"/>
  <c r="AV63" i="1"/>
  <c r="AV62" i="1"/>
  <c r="AV61" i="1"/>
  <c r="AV60" i="1"/>
  <c r="AV59" i="1"/>
  <c r="AV58" i="1"/>
  <c r="AV57" i="1"/>
  <c r="AV56" i="1"/>
  <c r="AV55" i="1"/>
  <c r="AV54" i="1"/>
  <c r="AV53" i="1"/>
  <c r="AV52" i="1"/>
  <c r="AV51" i="1"/>
  <c r="AV50" i="1"/>
  <c r="AV49" i="1"/>
  <c r="AV48" i="1"/>
  <c r="AV47" i="1"/>
  <c r="AV46" i="1"/>
  <c r="AV45" i="1"/>
  <c r="AV44" i="1"/>
  <c r="AV43" i="1"/>
  <c r="AV42" i="1"/>
  <c r="AV41" i="1"/>
  <c r="AV40" i="1"/>
  <c r="AV39" i="1"/>
  <c r="AV38" i="1"/>
  <c r="AV37" i="1"/>
  <c r="AV36" i="1"/>
  <c r="AV35" i="1"/>
  <c r="AV34" i="1"/>
  <c r="AV33" i="1"/>
  <c r="AV32" i="1"/>
  <c r="AV31" i="1"/>
  <c r="AV30" i="1"/>
  <c r="AV29" i="1"/>
  <c r="AV28" i="1"/>
  <c r="AV27" i="1"/>
  <c r="AV26" i="1"/>
  <c r="AV25" i="1"/>
  <c r="AV24" i="1"/>
  <c r="AV23" i="1"/>
  <c r="AV22" i="1"/>
  <c r="AV21" i="1"/>
  <c r="AV20" i="1"/>
  <c r="AV19" i="1"/>
  <c r="AV18" i="1"/>
  <c r="AV17" i="1"/>
  <c r="AV16" i="1"/>
  <c r="AV15" i="1"/>
  <c r="AV14" i="1"/>
  <c r="AV13" i="1"/>
  <c r="AV12" i="1"/>
  <c r="AV11" i="1"/>
  <c r="AV10" i="1"/>
  <c r="AV9" i="1"/>
  <c r="AV8" i="1"/>
  <c r="AV7" i="1"/>
  <c r="AV6" i="1"/>
  <c r="AV5" i="1"/>
  <c r="AV4" i="1"/>
  <c r="AT76" i="1"/>
  <c r="AT75" i="1"/>
  <c r="AT74" i="1"/>
  <c r="AT73" i="1"/>
  <c r="AT72" i="1"/>
  <c r="AT71" i="1"/>
  <c r="AT70" i="1"/>
  <c r="AT69" i="1"/>
  <c r="AT68" i="1"/>
  <c r="AT67" i="1"/>
  <c r="AT66" i="1"/>
  <c r="AT65" i="1"/>
  <c r="AT64" i="1"/>
  <c r="AT63" i="1"/>
  <c r="AT62" i="1"/>
  <c r="AT61" i="1"/>
  <c r="AT60" i="1"/>
  <c r="AT59" i="1"/>
  <c r="AT58" i="1"/>
  <c r="AT57" i="1"/>
  <c r="AT56" i="1"/>
  <c r="AT55" i="1"/>
  <c r="AT54" i="1"/>
  <c r="AT53" i="1"/>
  <c r="AT52" i="1"/>
  <c r="AT51" i="1"/>
  <c r="AT50" i="1"/>
  <c r="AT49" i="1"/>
  <c r="AT48" i="1"/>
  <c r="AT47" i="1"/>
  <c r="AT46" i="1"/>
  <c r="AT45" i="1"/>
  <c r="AT44" i="1"/>
  <c r="AT43" i="1"/>
  <c r="AT42" i="1"/>
  <c r="AT41" i="1"/>
  <c r="AT40" i="1"/>
  <c r="AT39" i="1"/>
  <c r="AT38" i="1"/>
  <c r="AT37" i="1"/>
  <c r="AT36" i="1"/>
  <c r="AT35" i="1"/>
  <c r="AT34" i="1"/>
  <c r="AT33" i="1"/>
  <c r="AT32" i="1"/>
  <c r="AT31" i="1"/>
  <c r="AT30" i="1"/>
  <c r="AT29" i="1"/>
  <c r="AT28" i="1"/>
  <c r="AT27" i="1"/>
  <c r="AT26" i="1"/>
  <c r="AT25" i="1"/>
  <c r="AT24" i="1"/>
  <c r="AT23" i="1"/>
  <c r="AT22" i="1"/>
  <c r="AT21" i="1"/>
  <c r="AT20" i="1"/>
  <c r="AT19" i="1"/>
  <c r="AT18" i="1"/>
  <c r="AT17" i="1"/>
  <c r="AT16" i="1"/>
  <c r="AT15" i="1"/>
  <c r="AT14" i="1"/>
  <c r="AT13" i="1"/>
  <c r="AT12" i="1"/>
  <c r="AT11" i="1"/>
  <c r="AT10" i="1"/>
  <c r="AT9" i="1"/>
  <c r="AT8" i="1"/>
  <c r="AT7" i="1"/>
  <c r="AT6" i="1"/>
  <c r="AT5" i="1"/>
  <c r="AT4" i="1"/>
  <c r="AR76" i="1"/>
  <c r="AR75" i="1"/>
  <c r="AR74" i="1"/>
  <c r="AR73" i="1"/>
  <c r="AR72" i="1"/>
  <c r="AR71" i="1"/>
  <c r="AR70" i="1"/>
  <c r="AR69" i="1"/>
  <c r="AR68" i="1"/>
  <c r="AR67" i="1"/>
  <c r="AR66" i="1"/>
  <c r="AR65" i="1"/>
  <c r="AR64" i="1"/>
  <c r="AR63" i="1"/>
  <c r="AR62" i="1"/>
  <c r="AR61" i="1"/>
  <c r="AR60" i="1"/>
  <c r="AR59" i="1"/>
  <c r="AR58" i="1"/>
  <c r="AR57" i="1"/>
  <c r="AR56" i="1"/>
  <c r="AR55" i="1"/>
  <c r="AR54" i="1"/>
  <c r="AR53" i="1"/>
  <c r="AR52" i="1"/>
  <c r="AR51" i="1"/>
  <c r="AR50" i="1"/>
  <c r="AR49" i="1"/>
  <c r="AR48" i="1"/>
  <c r="AR47" i="1"/>
  <c r="AR46" i="1"/>
  <c r="AR45" i="1"/>
  <c r="AR44" i="1"/>
  <c r="AR43" i="1"/>
  <c r="AR42" i="1"/>
  <c r="AR41" i="1"/>
  <c r="AR40" i="1"/>
  <c r="AR39" i="1"/>
  <c r="AR38" i="1"/>
  <c r="AR37" i="1"/>
  <c r="AR36" i="1"/>
  <c r="AR35" i="1"/>
  <c r="AR34" i="1"/>
  <c r="AR33" i="1"/>
  <c r="AR32" i="1"/>
  <c r="AR31" i="1"/>
  <c r="AR30" i="1"/>
  <c r="AR29" i="1"/>
  <c r="AR28" i="1"/>
  <c r="AR27" i="1"/>
  <c r="AR26" i="1"/>
  <c r="AR25" i="1"/>
  <c r="AR24" i="1"/>
  <c r="AR23" i="1"/>
  <c r="AR22" i="1"/>
  <c r="AR21" i="1"/>
  <c r="AR20" i="1"/>
  <c r="AR19" i="1"/>
  <c r="AR18" i="1"/>
  <c r="AR17" i="1"/>
  <c r="AR16" i="1"/>
  <c r="AR15" i="1"/>
  <c r="AR14" i="1"/>
  <c r="AR13" i="1"/>
  <c r="AR12" i="1"/>
  <c r="AR11" i="1"/>
  <c r="AR10" i="1"/>
  <c r="AR9" i="1"/>
  <c r="AR8" i="1"/>
  <c r="AR7" i="1"/>
  <c r="AR6" i="1"/>
  <c r="AR5" i="1"/>
  <c r="AR4" i="1"/>
  <c r="AQ76" i="1"/>
  <c r="AQ75" i="1"/>
  <c r="AQ74" i="1"/>
  <c r="AQ73" i="1"/>
  <c r="AQ72" i="1"/>
  <c r="AQ71" i="1"/>
  <c r="AQ70" i="1"/>
  <c r="AQ69" i="1"/>
  <c r="AQ68" i="1"/>
  <c r="AQ67" i="1"/>
  <c r="AQ66" i="1"/>
  <c r="AQ65" i="1"/>
  <c r="AQ64" i="1"/>
  <c r="AQ63" i="1"/>
  <c r="AQ62" i="1"/>
  <c r="AQ61" i="1"/>
  <c r="AQ60" i="1"/>
  <c r="AQ59" i="1"/>
  <c r="AQ58" i="1"/>
  <c r="AQ57" i="1"/>
  <c r="AQ56" i="1"/>
  <c r="AQ55" i="1"/>
  <c r="AQ54" i="1"/>
  <c r="AQ53" i="1"/>
  <c r="AQ52" i="1"/>
  <c r="AQ51" i="1"/>
  <c r="AQ50" i="1"/>
  <c r="AY50" i="1" s="1"/>
  <c r="AQ49" i="1"/>
  <c r="AQ48" i="1"/>
  <c r="AQ47" i="1"/>
  <c r="AQ46" i="1"/>
  <c r="AQ45" i="1"/>
  <c r="AQ44" i="1"/>
  <c r="AQ43" i="1"/>
  <c r="AQ42" i="1"/>
  <c r="AY42" i="1" s="1"/>
  <c r="AQ41" i="1"/>
  <c r="AQ40" i="1"/>
  <c r="AQ39" i="1"/>
  <c r="AQ38" i="1"/>
  <c r="AQ37" i="1"/>
  <c r="AQ36" i="1"/>
  <c r="AQ35" i="1"/>
  <c r="AQ34" i="1"/>
  <c r="AY34" i="1" s="1"/>
  <c r="AQ33" i="1"/>
  <c r="AQ32" i="1"/>
  <c r="AQ31" i="1"/>
  <c r="AQ30" i="1"/>
  <c r="AQ29" i="1"/>
  <c r="AQ28" i="1"/>
  <c r="AQ27" i="1"/>
  <c r="AQ26" i="1"/>
  <c r="AY26" i="1" s="1"/>
  <c r="AQ25" i="1"/>
  <c r="AQ24" i="1"/>
  <c r="AQ23" i="1"/>
  <c r="AQ22" i="1"/>
  <c r="AQ21" i="1"/>
  <c r="AQ20" i="1"/>
  <c r="AQ19" i="1"/>
  <c r="AQ18" i="1"/>
  <c r="AY18" i="1" s="1"/>
  <c r="AQ17" i="1"/>
  <c r="AQ16" i="1"/>
  <c r="AQ15" i="1"/>
  <c r="AQ14" i="1"/>
  <c r="AQ13" i="1"/>
  <c r="AQ12" i="1"/>
  <c r="AQ11" i="1"/>
  <c r="AQ10" i="1"/>
  <c r="AY10" i="1" s="1"/>
  <c r="AQ9" i="1"/>
  <c r="AQ8" i="1"/>
  <c r="AQ7" i="1"/>
  <c r="AQ6" i="1"/>
  <c r="AQ5" i="1"/>
  <c r="AQ4" i="1"/>
  <c r="AY74" i="1" l="1"/>
  <c r="AY66" i="1"/>
  <c r="AY46" i="1"/>
  <c r="AY63" i="1"/>
  <c r="AY15" i="1"/>
  <c r="AY71" i="1"/>
  <c r="AY31" i="1"/>
  <c r="AY58" i="1"/>
  <c r="AU9" i="1"/>
  <c r="AU25" i="1"/>
  <c r="AU41" i="1"/>
  <c r="AU73" i="1"/>
  <c r="AW55" i="1"/>
  <c r="AW59" i="1"/>
  <c r="AW67" i="1"/>
  <c r="AW75" i="1"/>
  <c r="AW19" i="1"/>
  <c r="AW27" i="1"/>
  <c r="AW39" i="1"/>
  <c r="AW51" i="1"/>
  <c r="AW11" i="1"/>
  <c r="AW23" i="1"/>
  <c r="AW43" i="1"/>
  <c r="AW35" i="1"/>
  <c r="AU57" i="1"/>
  <c r="AS50" i="1"/>
  <c r="AS66" i="1"/>
  <c r="BA13" i="1"/>
  <c r="BA29" i="1"/>
  <c r="BA45" i="1"/>
  <c r="BA61" i="1"/>
  <c r="AU12" i="1"/>
  <c r="AU16" i="1"/>
  <c r="AU20" i="1"/>
  <c r="AU28" i="1"/>
  <c r="AU32" i="1"/>
  <c r="AU48" i="1"/>
  <c r="AU60" i="1"/>
  <c r="AU64" i="1"/>
  <c r="AS33" i="1"/>
  <c r="AS41" i="1"/>
  <c r="AS49" i="1"/>
  <c r="AS57" i="1"/>
  <c r="AS65" i="1"/>
  <c r="AS73" i="1"/>
  <c r="AU8" i="1"/>
  <c r="AU24" i="1"/>
  <c r="AU40" i="1"/>
  <c r="AU56" i="1"/>
  <c r="AU72" i="1"/>
  <c r="AY6" i="1"/>
  <c r="AY14" i="1"/>
  <c r="AY22" i="1"/>
  <c r="AY30" i="1"/>
  <c r="AY38" i="1"/>
  <c r="AY54" i="1"/>
  <c r="AY62" i="1"/>
  <c r="AY70" i="1"/>
  <c r="BA5" i="1"/>
  <c r="BA21" i="1"/>
  <c r="BA37" i="1"/>
  <c r="BA53" i="1"/>
  <c r="BA69" i="1"/>
  <c r="AS34" i="1"/>
  <c r="AS42" i="1"/>
  <c r="AS58" i="1"/>
  <c r="AS74" i="1"/>
  <c r="AU17" i="1"/>
  <c r="AU33" i="1"/>
  <c r="AU49" i="1"/>
  <c r="AU65" i="1"/>
  <c r="BA6" i="1"/>
  <c r="BA14" i="1"/>
  <c r="BA22" i="1"/>
  <c r="BA30" i="1"/>
  <c r="BA38" i="1"/>
  <c r="BA46" i="1"/>
  <c r="BA54" i="1"/>
  <c r="BA62" i="1"/>
  <c r="BA70" i="1"/>
  <c r="AW72" i="1"/>
  <c r="AW40" i="1"/>
  <c r="AU47" i="1"/>
  <c r="BA47" i="1"/>
  <c r="AS47" i="1"/>
  <c r="AW15" i="1"/>
  <c r="AW63" i="1"/>
  <c r="BA4" i="1"/>
  <c r="AY4" i="1"/>
  <c r="BA8" i="1"/>
  <c r="AY8" i="1"/>
  <c r="BA16" i="1"/>
  <c r="AY16" i="1"/>
  <c r="BA24" i="1"/>
  <c r="AY24" i="1"/>
  <c r="BA32" i="1"/>
  <c r="AS32" i="1"/>
  <c r="AY32" i="1"/>
  <c r="BA36" i="1"/>
  <c r="AS36" i="1"/>
  <c r="AY36" i="1"/>
  <c r="BA44" i="1"/>
  <c r="AS44" i="1"/>
  <c r="AY44" i="1"/>
  <c r="BA52" i="1"/>
  <c r="AS52" i="1"/>
  <c r="AY52" i="1"/>
  <c r="BA56" i="1"/>
  <c r="AS56" i="1"/>
  <c r="AY56" i="1"/>
  <c r="BA64" i="1"/>
  <c r="AS64" i="1"/>
  <c r="AY64" i="1"/>
  <c r="BA68" i="1"/>
  <c r="AS68" i="1"/>
  <c r="AY68" i="1"/>
  <c r="BA76" i="1"/>
  <c r="AS76" i="1"/>
  <c r="AY76" i="1"/>
  <c r="AS4" i="1"/>
  <c r="AS12" i="1"/>
  <c r="AS20" i="1"/>
  <c r="AS28" i="1"/>
  <c r="AW8" i="1"/>
  <c r="AW24" i="1"/>
  <c r="AW56" i="1"/>
  <c r="AY47" i="1"/>
  <c r="AY5" i="1"/>
  <c r="AW5" i="1"/>
  <c r="AY9" i="1"/>
  <c r="AW9" i="1"/>
  <c r="AY13" i="1"/>
  <c r="AW13" i="1"/>
  <c r="AY17" i="1"/>
  <c r="AW17" i="1"/>
  <c r="AY21" i="1"/>
  <c r="AW21" i="1"/>
  <c r="AY25" i="1"/>
  <c r="AW25" i="1"/>
  <c r="AY29" i="1"/>
  <c r="AW29" i="1"/>
  <c r="AY33" i="1"/>
  <c r="AW33" i="1"/>
  <c r="AY37" i="1"/>
  <c r="AW37" i="1"/>
  <c r="AY41" i="1"/>
  <c r="AW41" i="1"/>
  <c r="AY45" i="1"/>
  <c r="AW45" i="1"/>
  <c r="AY49" i="1"/>
  <c r="AW49" i="1"/>
  <c r="AY53" i="1"/>
  <c r="AW53" i="1"/>
  <c r="AY57" i="1"/>
  <c r="AW57" i="1"/>
  <c r="AY61" i="1"/>
  <c r="AW61" i="1"/>
  <c r="AY65" i="1"/>
  <c r="AW65" i="1"/>
  <c r="AY69" i="1"/>
  <c r="AW69" i="1"/>
  <c r="AY73" i="1"/>
  <c r="AW73" i="1"/>
  <c r="AS5" i="1"/>
  <c r="AS9" i="1"/>
  <c r="AS13" i="1"/>
  <c r="AS17" i="1"/>
  <c r="AS21" i="1"/>
  <c r="AS25" i="1"/>
  <c r="AS29" i="1"/>
  <c r="AS37" i="1"/>
  <c r="AS45" i="1"/>
  <c r="AS53" i="1"/>
  <c r="AS61" i="1"/>
  <c r="AS69" i="1"/>
  <c r="AU4" i="1"/>
  <c r="AU36" i="1"/>
  <c r="AU44" i="1"/>
  <c r="AU52" i="1"/>
  <c r="AU68" i="1"/>
  <c r="AU76" i="1"/>
  <c r="BA9" i="1"/>
  <c r="BA17" i="1"/>
  <c r="BA25" i="1"/>
  <c r="BA33" i="1"/>
  <c r="BA41" i="1"/>
  <c r="BA49" i="1"/>
  <c r="BA57" i="1"/>
  <c r="BA65" i="1"/>
  <c r="BA73" i="1"/>
  <c r="AU7" i="1"/>
  <c r="BA7" i="1"/>
  <c r="AU11" i="1"/>
  <c r="BA11" i="1"/>
  <c r="AU15" i="1"/>
  <c r="BA15" i="1"/>
  <c r="AU19" i="1"/>
  <c r="BA19" i="1"/>
  <c r="AU23" i="1"/>
  <c r="BA23" i="1"/>
  <c r="AU27" i="1"/>
  <c r="BA27" i="1"/>
  <c r="AU31" i="1"/>
  <c r="BA31" i="1"/>
  <c r="AS31" i="1"/>
  <c r="AU35" i="1"/>
  <c r="BA35" i="1"/>
  <c r="AS35" i="1"/>
  <c r="AU39" i="1"/>
  <c r="BA39" i="1"/>
  <c r="AS39" i="1"/>
  <c r="AU43" i="1"/>
  <c r="BA43" i="1"/>
  <c r="AS43" i="1"/>
  <c r="AU51" i="1"/>
  <c r="BA51" i="1"/>
  <c r="AS51" i="1"/>
  <c r="AU55" i="1"/>
  <c r="BA55" i="1"/>
  <c r="AS55" i="1"/>
  <c r="AU59" i="1"/>
  <c r="BA59" i="1"/>
  <c r="AS59" i="1"/>
  <c r="AU63" i="1"/>
  <c r="BA63" i="1"/>
  <c r="AS63" i="1"/>
  <c r="AU67" i="1"/>
  <c r="BA67" i="1"/>
  <c r="AS67" i="1"/>
  <c r="AU71" i="1"/>
  <c r="BA71" i="1"/>
  <c r="AS71" i="1"/>
  <c r="AU75" i="1"/>
  <c r="BA75" i="1"/>
  <c r="AS75" i="1"/>
  <c r="AS7" i="1"/>
  <c r="AS11" i="1"/>
  <c r="AS15" i="1"/>
  <c r="AS19" i="1"/>
  <c r="AS23" i="1"/>
  <c r="AS27" i="1"/>
  <c r="AW7" i="1"/>
  <c r="AW31" i="1"/>
  <c r="AW47" i="1"/>
  <c r="AW71" i="1"/>
  <c r="BA12" i="1"/>
  <c r="AY12" i="1"/>
  <c r="BA20" i="1"/>
  <c r="AY20" i="1"/>
  <c r="BA28" i="1"/>
  <c r="AY28" i="1"/>
  <c r="BA40" i="1"/>
  <c r="AS40" i="1"/>
  <c r="AY40" i="1"/>
  <c r="BA48" i="1"/>
  <c r="AS48" i="1"/>
  <c r="AY48" i="1"/>
  <c r="BA60" i="1"/>
  <c r="AS60" i="1"/>
  <c r="AY60" i="1"/>
  <c r="BA72" i="1"/>
  <c r="AS72" i="1"/>
  <c r="AY72" i="1"/>
  <c r="AS8" i="1"/>
  <c r="AS16" i="1"/>
  <c r="AS24" i="1"/>
  <c r="AW16" i="1"/>
  <c r="AW32" i="1"/>
  <c r="AW48" i="1"/>
  <c r="AW64" i="1"/>
  <c r="AY7" i="1"/>
  <c r="AY23" i="1"/>
  <c r="AY39" i="1"/>
  <c r="AY55" i="1"/>
  <c r="AW6" i="1"/>
  <c r="AU6" i="1"/>
  <c r="AW10" i="1"/>
  <c r="AU10" i="1"/>
  <c r="AW14" i="1"/>
  <c r="AU14" i="1"/>
  <c r="AW18" i="1"/>
  <c r="AU18" i="1"/>
  <c r="AW22" i="1"/>
  <c r="AU22" i="1"/>
  <c r="AW26" i="1"/>
  <c r="AU26" i="1"/>
  <c r="AW30" i="1"/>
  <c r="AU30" i="1"/>
  <c r="AW34" i="1"/>
  <c r="AU34" i="1"/>
  <c r="AW38" i="1"/>
  <c r="AU38" i="1"/>
  <c r="AW42" i="1"/>
  <c r="AU42" i="1"/>
  <c r="AW46" i="1"/>
  <c r="AU46" i="1"/>
  <c r="AW50" i="1"/>
  <c r="AU50" i="1"/>
  <c r="AW54" i="1"/>
  <c r="AU54" i="1"/>
  <c r="AW58" i="1"/>
  <c r="AU58" i="1"/>
  <c r="AW62" i="1"/>
  <c r="AU62" i="1"/>
  <c r="AW66" i="1"/>
  <c r="AU66" i="1"/>
  <c r="AW70" i="1"/>
  <c r="AU70" i="1"/>
  <c r="AW74" i="1"/>
  <c r="AU74" i="1"/>
  <c r="AS6" i="1"/>
  <c r="AS10" i="1"/>
  <c r="AS14" i="1"/>
  <c r="AS18" i="1"/>
  <c r="AS22" i="1"/>
  <c r="AS26" i="1"/>
  <c r="AS30" i="1"/>
  <c r="AS38" i="1"/>
  <c r="AS46" i="1"/>
  <c r="AS54" i="1"/>
  <c r="AS62" i="1"/>
  <c r="AS70" i="1"/>
  <c r="AU5" i="1"/>
  <c r="AU13" i="1"/>
  <c r="AU21" i="1"/>
  <c r="AU29" i="1"/>
  <c r="AU37" i="1"/>
  <c r="AU45" i="1"/>
  <c r="AU53" i="1"/>
  <c r="AU61" i="1"/>
  <c r="AU69" i="1"/>
  <c r="AW4" i="1"/>
  <c r="AW12" i="1"/>
  <c r="AW20" i="1"/>
  <c r="AW28" i="1"/>
  <c r="AW36" i="1"/>
  <c r="AW44" i="1"/>
  <c r="AW52" i="1"/>
  <c r="AW60" i="1"/>
  <c r="AW68" i="1"/>
  <c r="AW76" i="1"/>
  <c r="AY11" i="1"/>
  <c r="AY19" i="1"/>
  <c r="AY27" i="1"/>
  <c r="AY35" i="1"/>
  <c r="AY43" i="1"/>
  <c r="AY51" i="1"/>
  <c r="AY59" i="1"/>
  <c r="AY67" i="1"/>
  <c r="AY75" i="1"/>
  <c r="BA10" i="1"/>
  <c r="BA18" i="1"/>
  <c r="BA26" i="1"/>
  <c r="BA34" i="1"/>
  <c r="BA42" i="1"/>
  <c r="BA50" i="1"/>
  <c r="BA58" i="1"/>
  <c r="BA66" i="1"/>
  <c r="BA74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B78" i="4" l="1"/>
  <c r="G22" i="4" l="1"/>
  <c r="G263" i="4"/>
  <c r="G255" i="4"/>
  <c r="G116" i="4"/>
  <c r="G31" i="4"/>
  <c r="G90" i="4"/>
  <c r="G53" i="4"/>
  <c r="G267" i="4"/>
  <c r="G98" i="4"/>
  <c r="G96" i="4"/>
  <c r="G95" i="4"/>
  <c r="G91" i="4"/>
  <c r="G94" i="4"/>
  <c r="G93" i="4"/>
  <c r="G97" i="4"/>
  <c r="G92" i="4"/>
  <c r="G197" i="4"/>
  <c r="G24" i="4"/>
  <c r="G44" i="4"/>
  <c r="G275" i="4"/>
  <c r="G271" i="4"/>
  <c r="G268" i="4"/>
  <c r="G274" i="4"/>
  <c r="G270" i="4"/>
  <c r="G266" i="4"/>
  <c r="G273" i="4"/>
  <c r="G269" i="4"/>
  <c r="G265" i="4"/>
  <c r="G272" i="4"/>
  <c r="G264" i="4"/>
  <c r="G257" i="4"/>
  <c r="G252" i="4"/>
  <c r="G248" i="4"/>
  <c r="G243" i="4"/>
  <c r="G239" i="4"/>
  <c r="G250" i="4"/>
  <c r="G246" i="4"/>
  <c r="G237" i="4"/>
  <c r="G253" i="4"/>
  <c r="G244" i="4"/>
  <c r="G256" i="4"/>
  <c r="G251" i="4"/>
  <c r="G247" i="4"/>
  <c r="G242" i="4"/>
  <c r="G238" i="4"/>
  <c r="G241" i="4"/>
  <c r="G258" i="4"/>
  <c r="G249" i="4"/>
  <c r="G240" i="4"/>
  <c r="G229" i="4"/>
  <c r="G225" i="4"/>
  <c r="G221" i="4"/>
  <c r="G211" i="4"/>
  <c r="G207" i="4"/>
  <c r="G200" i="4"/>
  <c r="G192" i="4"/>
  <c r="G188" i="4"/>
  <c r="G184" i="4"/>
  <c r="G180" i="4"/>
  <c r="G228" i="4"/>
  <c r="G224" i="4"/>
  <c r="G220" i="4"/>
  <c r="G214" i="4"/>
  <c r="G210" i="4"/>
  <c r="G206" i="4"/>
  <c r="G199" i="4"/>
  <c r="G191" i="4"/>
  <c r="G187" i="4"/>
  <c r="G183" i="4"/>
  <c r="G227" i="4"/>
  <c r="G223" i="4"/>
  <c r="G213" i="4"/>
  <c r="G209" i="4"/>
  <c r="G198" i="4"/>
  <c r="G190" i="4"/>
  <c r="G186" i="4"/>
  <c r="G182" i="4"/>
  <c r="G230" i="4"/>
  <c r="G226" i="4"/>
  <c r="G222" i="4"/>
  <c r="G212" i="4"/>
  <c r="G208" i="4"/>
  <c r="G201" i="4"/>
  <c r="G189" i="4"/>
  <c r="G185" i="4"/>
  <c r="G181" i="4"/>
  <c r="G170" i="4"/>
  <c r="G165" i="4"/>
  <c r="G161" i="4"/>
  <c r="G157" i="4"/>
  <c r="G153" i="4"/>
  <c r="G169" i="4"/>
  <c r="G164" i="4"/>
  <c r="G160" i="4"/>
  <c r="G156" i="4"/>
  <c r="G152" i="4"/>
  <c r="G167" i="4"/>
  <c r="G163" i="4"/>
  <c r="G159" i="4"/>
  <c r="G155" i="4"/>
  <c r="G173" i="4"/>
  <c r="G166" i="4"/>
  <c r="G162" i="4"/>
  <c r="G158" i="4"/>
  <c r="G154" i="4"/>
  <c r="G174" i="4"/>
  <c r="G172" i="4"/>
  <c r="G171" i="4"/>
  <c r="G175" i="4"/>
  <c r="G168" i="4"/>
  <c r="G142" i="4"/>
  <c r="G143" i="4"/>
  <c r="G141" i="4"/>
  <c r="G140" i="4"/>
  <c r="G145" i="4"/>
  <c r="G136" i="4"/>
  <c r="G131" i="4"/>
  <c r="G127" i="4"/>
  <c r="G123" i="4"/>
  <c r="G119" i="4"/>
  <c r="G111" i="4"/>
  <c r="G107" i="4"/>
  <c r="G103" i="4"/>
  <c r="G144" i="4"/>
  <c r="G130" i="4"/>
  <c r="G122" i="4"/>
  <c r="G110" i="4"/>
  <c r="G147" i="4"/>
  <c r="G139" i="4"/>
  <c r="G129" i="4"/>
  <c r="G121" i="4"/>
  <c r="G109" i="4"/>
  <c r="G146" i="4"/>
  <c r="G137" i="4"/>
  <c r="G132" i="4"/>
  <c r="G128" i="4"/>
  <c r="G124" i="4"/>
  <c r="G120" i="4"/>
  <c r="G108" i="4"/>
  <c r="G104" i="4"/>
  <c r="G135" i="4"/>
  <c r="G126" i="4"/>
  <c r="G118" i="4"/>
  <c r="G106" i="4"/>
  <c r="G133" i="4"/>
  <c r="G125" i="4"/>
  <c r="G117" i="4"/>
  <c r="G105" i="4"/>
  <c r="G138" i="4"/>
  <c r="G134" i="4"/>
  <c r="G85" i="4"/>
  <c r="G81" i="4"/>
  <c r="G77" i="4"/>
  <c r="G73" i="4"/>
  <c r="G69" i="4"/>
  <c r="G65" i="4"/>
  <c r="G61" i="4"/>
  <c r="G57" i="4"/>
  <c r="G78" i="4"/>
  <c r="G62" i="4"/>
  <c r="G54" i="4"/>
  <c r="G84" i="4"/>
  <c r="G80" i="4"/>
  <c r="G76" i="4"/>
  <c r="G72" i="4"/>
  <c r="G68" i="4"/>
  <c r="G64" i="4"/>
  <c r="G60" i="4"/>
  <c r="G56" i="4"/>
  <c r="G83" i="4"/>
  <c r="G79" i="4"/>
  <c r="G75" i="4"/>
  <c r="G71" i="4"/>
  <c r="G67" i="4"/>
  <c r="G63" i="4"/>
  <c r="G59" i="4"/>
  <c r="G55" i="4"/>
  <c r="G82" i="4"/>
  <c r="G74" i="4"/>
  <c r="G70" i="4"/>
  <c r="G66" i="4"/>
  <c r="G58" i="4"/>
  <c r="G47" i="4"/>
  <c r="G45" i="4"/>
  <c r="G48" i="4"/>
  <c r="G46" i="4"/>
  <c r="G39" i="4"/>
  <c r="G33" i="4"/>
  <c r="G34" i="4"/>
  <c r="G32" i="4"/>
  <c r="G27" i="4"/>
  <c r="G23" i="4"/>
  <c r="G262" i="4"/>
  <c r="G196" i="4"/>
  <c r="G102" i="4"/>
  <c r="G38" i="4"/>
  <c r="G235" i="4"/>
  <c r="G179" i="4"/>
  <c r="G89" i="4"/>
  <c r="G21" i="4"/>
  <c r="G219" i="4"/>
  <c r="G151" i="4"/>
  <c r="G52" i="4"/>
  <c r="G205" i="4"/>
  <c r="G115" i="4"/>
  <c r="G43" i="4"/>
  <c r="G29" i="4"/>
  <c r="G28" i="4"/>
  <c r="G30" i="4"/>
  <c r="G25" i="4"/>
  <c r="G26" i="4"/>
</calcChain>
</file>

<file path=xl/sharedStrings.xml><?xml version="1.0" encoding="utf-8"?>
<sst xmlns="http://schemas.openxmlformats.org/spreadsheetml/2006/main" count="1201" uniqueCount="350">
  <si>
    <t>Percent with owner costs &gt;=30% of income</t>
  </si>
  <si>
    <t>Monthly owner costs 30% of income or more</t>
  </si>
  <si>
    <t>Percent with monthly owner costs &lt;30% of income</t>
  </si>
  <si>
    <t>Monthly owner costs less than 30% of income</t>
  </si>
  <si>
    <t>Percent of units that are owner-occupied</t>
  </si>
  <si>
    <t>Number of units that are owner-occupied</t>
  </si>
  <si>
    <t>Percent with rental costs &gt;=30% of income or more</t>
  </si>
  <si>
    <t>Rental costs 30% of income or more</t>
  </si>
  <si>
    <t>Percent with rental costs &lt;30% of income</t>
  </si>
  <si>
    <t>Rental costs less than 30% of income</t>
  </si>
  <si>
    <t>Percent of units that are rentals</t>
  </si>
  <si>
    <t>Number of units that are rentals</t>
  </si>
  <si>
    <t>Housing units occupied by householders age 65+</t>
  </si>
  <si>
    <t>Trempealeau</t>
  </si>
  <si>
    <t>Wisconsin</t>
  </si>
  <si>
    <t>Housing Unit Tenure and Housing Costs</t>
  </si>
  <si>
    <t>Persons age 65+: Unemployed</t>
  </si>
  <si>
    <t>Persons age 65+: Employed</t>
  </si>
  <si>
    <t>TOTAL: Persons age 65+</t>
  </si>
  <si>
    <t>Females age 75+: Unemployed</t>
  </si>
  <si>
    <t>Females age 75+: Employed</t>
  </si>
  <si>
    <t>Females age 65-74: Unemployed</t>
  </si>
  <si>
    <t>Females age 65-74: Employed</t>
  </si>
  <si>
    <t>FEMALES:</t>
  </si>
  <si>
    <t>Males age 75+: Unemployed</t>
  </si>
  <si>
    <t>Males age 75+: Employed</t>
  </si>
  <si>
    <t>Males age 65-74: Unemployed</t>
  </si>
  <si>
    <t>Males age 65-74: Employed</t>
  </si>
  <si>
    <t>MALES:</t>
  </si>
  <si>
    <t>Employment Status by Age and Sex</t>
  </si>
  <si>
    <t xml:space="preserve">    % of 65+ Pop: 300% of poverty or less</t>
  </si>
  <si>
    <t>Age 65+: 300% of poverty or less</t>
  </si>
  <si>
    <t xml:space="preserve">    % of 65+ Pop: 200% of poverty or less</t>
  </si>
  <si>
    <t>Age 65+: 200% of poverty or less</t>
  </si>
  <si>
    <t xml:space="preserve">    % of 65+ Pop: 185% of poverty or less</t>
  </si>
  <si>
    <t>Age 65+: 185% of poverty or less</t>
  </si>
  <si>
    <t xml:space="preserve">    % of 65+ Pop: 150% of poverty or less</t>
  </si>
  <si>
    <t>Age 65+: 150% of poverty or less</t>
  </si>
  <si>
    <t xml:space="preserve">    % of 65+ Pop below poverty</t>
  </si>
  <si>
    <t>Age 65+ below poverty</t>
  </si>
  <si>
    <t>Total, Age 65+*</t>
  </si>
  <si>
    <t xml:space="preserve">     % of persons 65+ in poverty</t>
  </si>
  <si>
    <t>Persons 65+ in poverty</t>
  </si>
  <si>
    <t>Persons age 65+</t>
  </si>
  <si>
    <t xml:space="preserve">     % of 65+ females in poverty</t>
  </si>
  <si>
    <t>65+ Females in Poverty</t>
  </si>
  <si>
    <t>Females age 65+</t>
  </si>
  <si>
    <t xml:space="preserve">     % of 65+ males in poverty</t>
  </si>
  <si>
    <t>65+ Males in Poverty</t>
  </si>
  <si>
    <t>Males age 65+</t>
  </si>
  <si>
    <t>Householder 65 years and over</t>
  </si>
  <si>
    <t>Householder 45 to 64 years</t>
  </si>
  <si>
    <t>Householder 25 to 44 years</t>
  </si>
  <si>
    <t>Householder under 25 years</t>
  </si>
  <si>
    <t>Total, householders of all ages:</t>
  </si>
  <si>
    <t>Median Household Income</t>
  </si>
  <si>
    <t xml:space="preserve">     % with HH income below $100,000</t>
  </si>
  <si>
    <t>Household income below $100,000</t>
  </si>
  <si>
    <t xml:space="preserve">     % with HH income below $75,000</t>
  </si>
  <si>
    <t>Household income below $75,000</t>
  </si>
  <si>
    <t xml:space="preserve">     % with HH income below $50,000</t>
  </si>
  <si>
    <t>Household income below $50,000</t>
  </si>
  <si>
    <t xml:space="preserve">     % with HH income below $35,000</t>
  </si>
  <si>
    <t>Household income below $35,000</t>
  </si>
  <si>
    <t xml:space="preserve">     % with HH income below $25,000</t>
  </si>
  <si>
    <t>Household income below $25,000</t>
  </si>
  <si>
    <t xml:space="preserve">     % with HH income below $15,000</t>
  </si>
  <si>
    <t>Household income below $15,000</t>
  </si>
  <si>
    <t>Households with head age 65+</t>
  </si>
  <si>
    <t>Household Income</t>
  </si>
  <si>
    <t xml:space="preserve">     % 65+ Persons: More than high school</t>
  </si>
  <si>
    <t xml:space="preserve">     % 65+ Persons: High school only</t>
  </si>
  <si>
    <t xml:space="preserve">     % 65+ Persons: Less than high school</t>
  </si>
  <si>
    <t>65+ Persons: Bachelor's degree or higher</t>
  </si>
  <si>
    <t>65+ Persons: Some college or associate's degree</t>
  </si>
  <si>
    <t>65+ Persons: High school graduate (includes equiv)</t>
  </si>
  <si>
    <t>65+ Persons: Less than high school graduate</t>
  </si>
  <si>
    <t>Persons: 65 years and over:</t>
  </si>
  <si>
    <t xml:space="preserve">     % 65+ Females: More than high school</t>
  </si>
  <si>
    <t xml:space="preserve">     % 65+ Females: High school only</t>
  </si>
  <si>
    <t xml:space="preserve">     % 65+ Females: Less than high school</t>
  </si>
  <si>
    <t>65+ Females: Bachelor's degree or higher</t>
  </si>
  <si>
    <t>65+ Females: Some college or associate's degree</t>
  </si>
  <si>
    <t>65+ Females: High school graduate (includes equiv)</t>
  </si>
  <si>
    <t>65+ Females: Less than high school graduate</t>
  </si>
  <si>
    <t>Females: 65 years and over:</t>
  </si>
  <si>
    <t xml:space="preserve">     % 65+ Males: More than high school</t>
  </si>
  <si>
    <t xml:space="preserve">     % 65+ Males: High school only</t>
  </si>
  <si>
    <t xml:space="preserve">     % 65+ Males: Less than high school</t>
  </si>
  <si>
    <t>65+ Males: Bachelor's degree or higher</t>
  </si>
  <si>
    <t>65+ Males: Some college or associate's degree</t>
  </si>
  <si>
    <t>65+ Males: High school graduate (includes equiv.)</t>
  </si>
  <si>
    <t>65+ Males: Less than high school graduate</t>
  </si>
  <si>
    <t>Males: 65 years and over:</t>
  </si>
  <si>
    <t>% of 65+ with Ethnicity Hispanic/Latino</t>
  </si>
  <si>
    <t>% of Ethnicity Hispanic/Latino pop that is 65+</t>
  </si>
  <si>
    <t>65+ with Ethnicity Hispanic/Latino</t>
  </si>
  <si>
    <t>Total - All Ages: Ethnicity Hispanic/Latino (May be any Race)</t>
  </si>
  <si>
    <t>% of 65+ that is Two or More Races</t>
  </si>
  <si>
    <t>% of Two or More Races pop that is 65+</t>
  </si>
  <si>
    <t>65+ Two or More Races</t>
  </si>
  <si>
    <t>Total - All Ages: Two or More Races</t>
  </si>
  <si>
    <t>% of 65+ that is Hawaiian/Pacific Islander</t>
  </si>
  <si>
    <t>% of Hawaiian/Pacific Islander pop that is 65+</t>
  </si>
  <si>
    <t>65+ Hawaiian/Pacific Islander</t>
  </si>
  <si>
    <t>Total - All Ages: Hawaiian/Pacific Islander Alone</t>
  </si>
  <si>
    <t>% of 65+ that is Asian</t>
  </si>
  <si>
    <t>% of Asian pop that is 65+</t>
  </si>
  <si>
    <t>65+ Asian</t>
  </si>
  <si>
    <t>Total - All Ages: Asian Alone</t>
  </si>
  <si>
    <t>% of 65+ that is Native American/Alaska Native</t>
  </si>
  <si>
    <t>% of Native American/Alaska Native pop that is 65+</t>
  </si>
  <si>
    <t>65+ Native American/Alaska Native</t>
  </si>
  <si>
    <t xml:space="preserve">Total - All Ages: Native American/Alaska Native Alone </t>
  </si>
  <si>
    <t>% of 65+ that is Black/African American</t>
  </si>
  <si>
    <t>% of Black/African American pop that is 65+</t>
  </si>
  <si>
    <t>65+ Black/African American</t>
  </si>
  <si>
    <t>Total - All Ages: Black/African American Alone</t>
  </si>
  <si>
    <t>% of 65+ that is White/Caucasian</t>
  </si>
  <si>
    <t>% of White/Caucasian pop that is 65+</t>
  </si>
  <si>
    <t>65+ White/Caucasian</t>
  </si>
  <si>
    <t>Total - All Ages: White/Caucasian Alone</t>
  </si>
  <si>
    <t>% of 65+ that is All Races and Hispanic Ethnicity</t>
  </si>
  <si>
    <t>% of Total Population that is 65+</t>
  </si>
  <si>
    <t>65+ All Races and Hispanic Ethnicity</t>
  </si>
  <si>
    <t>Total - All Ages: Total Population</t>
  </si>
  <si>
    <t xml:space="preserve">     Females age 65+ living alone</t>
  </si>
  <si>
    <t xml:space="preserve">Females age 65+ </t>
  </si>
  <si>
    <t xml:space="preserve">     Males age 65+ living alone</t>
  </si>
  <si>
    <t>Persons 65+ living alone</t>
  </si>
  <si>
    <t>Persons 65+</t>
  </si>
  <si>
    <t>Total Persons, 65+, % with a Disability</t>
  </si>
  <si>
    <t>Total Persons, 65+, With a Disability</t>
  </si>
  <si>
    <t>Total Persons, 65+</t>
  </si>
  <si>
    <t>Females, 65+, % with a Disability</t>
  </si>
  <si>
    <t>Females, 65+, With a Disability</t>
  </si>
  <si>
    <t>Males, 65+, % with a Disability</t>
  </si>
  <si>
    <t>Males, 65+, With a Disability</t>
  </si>
  <si>
    <t>Disability Status, by Sex</t>
  </si>
  <si>
    <t>Persons, 65+: Divorced</t>
  </si>
  <si>
    <t>Persons, 65+: Widowed</t>
  </si>
  <si>
    <t>Persons, 65+: Married, Spouse Absent (e.g., Separated)</t>
  </si>
  <si>
    <t>Persons, 65+: Married, Spouse Present</t>
  </si>
  <si>
    <t>Persons, 65+: Never Married</t>
  </si>
  <si>
    <t>Females, 65+: Divorced</t>
  </si>
  <si>
    <t>Females, 65+: Widowed</t>
  </si>
  <si>
    <t>Females, 65+: Married, Spouse Absent (e.g., Separated)</t>
  </si>
  <si>
    <t>Females, 65+: Married, Spouse Present</t>
  </si>
  <si>
    <t>Females, 65+: Never Married</t>
  </si>
  <si>
    <t>Total Females, 65+</t>
  </si>
  <si>
    <t>Males, 65+: Divorced</t>
  </si>
  <si>
    <t>Males, 65+: Widowed</t>
  </si>
  <si>
    <t>Males, 65+: Married, Spouse Absent (e.g., Separated)</t>
  </si>
  <si>
    <t>Males, 65+: Married, Spouse Present</t>
  </si>
  <si>
    <t>Males, 65+: Never Married</t>
  </si>
  <si>
    <t>Total Males, 65+</t>
  </si>
  <si>
    <t>Marital Status, by Sex</t>
  </si>
  <si>
    <t xml:space="preserve">    Percent with a member age 65+</t>
  </si>
  <si>
    <t>Households with one or more people 65 years and over:</t>
  </si>
  <si>
    <t xml:space="preserve">    Percent with a member age 60+</t>
  </si>
  <si>
    <t>Households with one or more people 60 years and over:</t>
  </si>
  <si>
    <t>Total number of households</t>
  </si>
  <si>
    <t>Households with Older Members</t>
  </si>
  <si>
    <t>Total (Males and Females, All Races)</t>
  </si>
  <si>
    <t>Median Age in Years</t>
  </si>
  <si>
    <t xml:space="preserve">   Females as percent of 65+ population</t>
  </si>
  <si>
    <t xml:space="preserve">   Males as percent of 65+ population</t>
  </si>
  <si>
    <t>% 85+</t>
  </si>
  <si>
    <t>% 75+</t>
  </si>
  <si>
    <t>% 65+</t>
  </si>
  <si>
    <t>% 60+</t>
  </si>
  <si>
    <t>85+</t>
  </si>
  <si>
    <t>75+</t>
  </si>
  <si>
    <t>65+</t>
  </si>
  <si>
    <t>60+</t>
  </si>
  <si>
    <t>Total Population - All Ages, All Races</t>
  </si>
  <si>
    <t>Age Group Estimates</t>
  </si>
  <si>
    <t>Adams</t>
  </si>
  <si>
    <t>Ashland</t>
  </si>
  <si>
    <t>Barron</t>
  </si>
  <si>
    <t>Bayfield</t>
  </si>
  <si>
    <t>Brown</t>
  </si>
  <si>
    <t>Buffalo</t>
  </si>
  <si>
    <t>Burnett</t>
  </si>
  <si>
    <t>Calumet</t>
  </si>
  <si>
    <t>Chippewa</t>
  </si>
  <si>
    <t>Clark</t>
  </si>
  <si>
    <t>Columbia</t>
  </si>
  <si>
    <t>Crawford</t>
  </si>
  <si>
    <t>Dane</t>
  </si>
  <si>
    <t>Dodge</t>
  </si>
  <si>
    <t>Door</t>
  </si>
  <si>
    <t>Douglas</t>
  </si>
  <si>
    <t>Dunn</t>
  </si>
  <si>
    <t>Eau Claire</t>
  </si>
  <si>
    <t>Florence</t>
  </si>
  <si>
    <t>Fond du Lac</t>
  </si>
  <si>
    <t>Forest</t>
  </si>
  <si>
    <t>Grant</t>
  </si>
  <si>
    <t>Green</t>
  </si>
  <si>
    <t>Green Lake</t>
  </si>
  <si>
    <t>Iowa</t>
  </si>
  <si>
    <t>Iron</t>
  </si>
  <si>
    <t>Jackson</t>
  </si>
  <si>
    <t>Jefferson</t>
  </si>
  <si>
    <t>Juneau</t>
  </si>
  <si>
    <t>Kenosha</t>
  </si>
  <si>
    <t>Kewaunee</t>
  </si>
  <si>
    <t>La Crosse</t>
  </si>
  <si>
    <t>Lafayette</t>
  </si>
  <si>
    <t>Langlade</t>
  </si>
  <si>
    <t>Lincoln</t>
  </si>
  <si>
    <t>Manitowoc</t>
  </si>
  <si>
    <t>Marathon</t>
  </si>
  <si>
    <t>Marinette</t>
  </si>
  <si>
    <t>Marquette</t>
  </si>
  <si>
    <t>Menominee</t>
  </si>
  <si>
    <t>Milwaukee</t>
  </si>
  <si>
    <t>Monroe</t>
  </si>
  <si>
    <t>Oconto</t>
  </si>
  <si>
    <t>Oneida</t>
  </si>
  <si>
    <t>Outagamie</t>
  </si>
  <si>
    <t>Ozaukee</t>
  </si>
  <si>
    <t>Pepin</t>
  </si>
  <si>
    <t>Pierce</t>
  </si>
  <si>
    <t>Polk</t>
  </si>
  <si>
    <t>Portage</t>
  </si>
  <si>
    <t>Price</t>
  </si>
  <si>
    <t>Racine</t>
  </si>
  <si>
    <t>Richland</t>
  </si>
  <si>
    <t>Rock</t>
  </si>
  <si>
    <t>Rusk</t>
  </si>
  <si>
    <t>Saint Croix</t>
  </si>
  <si>
    <t>Sauk</t>
  </si>
  <si>
    <t>Sawyer</t>
  </si>
  <si>
    <t>Shawano</t>
  </si>
  <si>
    <t>Sheboygan</t>
  </si>
  <si>
    <t>Taylor</t>
  </si>
  <si>
    <t>Vernon</t>
  </si>
  <si>
    <t>Vilas</t>
  </si>
  <si>
    <t>Walworth</t>
  </si>
  <si>
    <t>Washburn</t>
  </si>
  <si>
    <t>Washington</t>
  </si>
  <si>
    <t>Waukesha</t>
  </si>
  <si>
    <t>Waupaca</t>
  </si>
  <si>
    <t>Waushara</t>
  </si>
  <si>
    <t>Winnebago</t>
  </si>
  <si>
    <t>Wood</t>
  </si>
  <si>
    <t>Order</t>
  </si>
  <si>
    <t>CountyName</t>
  </si>
  <si>
    <t>Median Age</t>
  </si>
  <si>
    <t>Living Alone</t>
  </si>
  <si>
    <t>Race &amp; Ethnicity</t>
  </si>
  <si>
    <t>Educational Attainment</t>
  </si>
  <si>
    <t>Poverty by Sex</t>
  </si>
  <si>
    <t>Ratio of Income to Poverty</t>
  </si>
  <si>
    <t>Employment Status</t>
  </si>
  <si>
    <t>B01001</t>
  </si>
  <si>
    <t>B01002</t>
  </si>
  <si>
    <t>B11006</t>
  </si>
  <si>
    <t>B11007</t>
  </si>
  <si>
    <t>B12002</t>
  </si>
  <si>
    <t xml:space="preserve">     % Males Never Married</t>
  </si>
  <si>
    <t xml:space="preserve">     % Males Married, Spouse Present</t>
  </si>
  <si>
    <t xml:space="preserve">     % Males Married, Spouse Absent</t>
  </si>
  <si>
    <t xml:space="preserve">     % Males Widowed</t>
  </si>
  <si>
    <t xml:space="preserve">     % Males Divorced</t>
  </si>
  <si>
    <t xml:space="preserve">     % Females Never Married</t>
  </si>
  <si>
    <t xml:space="preserve">     % Females Married, Spouse Present</t>
  </si>
  <si>
    <t xml:space="preserve">     % Females Married, Spouse Absent</t>
  </si>
  <si>
    <t xml:space="preserve">     % Females Widowed</t>
  </si>
  <si>
    <t xml:space="preserve">     % Females Divorced</t>
  </si>
  <si>
    <t xml:space="preserve">     % Total Never Married</t>
  </si>
  <si>
    <t xml:space="preserve">     % Total Married, Spouse Present</t>
  </si>
  <si>
    <t xml:space="preserve">     % Total Married, Spouse Absent</t>
  </si>
  <si>
    <t xml:space="preserve">     % Total Widowed</t>
  </si>
  <si>
    <t xml:space="preserve">     % Total Divorced</t>
  </si>
  <si>
    <t>B18101</t>
  </si>
  <si>
    <t>Persons, % living alone</t>
  </si>
  <si>
    <t xml:space="preserve">   Males,  % living alone</t>
  </si>
  <si>
    <t xml:space="preserve">    Females, % living alone</t>
  </si>
  <si>
    <t>B09020</t>
  </si>
  <si>
    <t>Total - All Ages: Some Other Race</t>
  </si>
  <si>
    <t>65+ Some Other Race</t>
  </si>
  <si>
    <t>% of Some Other Race pop that is 65+</t>
  </si>
  <si>
    <t>% of 65+ that is Some Other Race</t>
  </si>
  <si>
    <t>B15001</t>
  </si>
  <si>
    <t>Ages 65 and Older, Living Alone</t>
  </si>
  <si>
    <t>Ratio of Income to Poverty: Ages 65 and Older*</t>
  </si>
  <si>
    <t>B19037</t>
  </si>
  <si>
    <t>B19049</t>
  </si>
  <si>
    <t>B17001</t>
  </si>
  <si>
    <t>B17024</t>
  </si>
  <si>
    <t>B23001</t>
  </si>
  <si>
    <t xml:space="preserve">     Males 65-74; % Employed</t>
  </si>
  <si>
    <t xml:space="preserve">     Males 65-74; % Unemployed</t>
  </si>
  <si>
    <t xml:space="preserve">     Males 75+; % Unemployed</t>
  </si>
  <si>
    <t xml:space="preserve">     Females 65-74; % Employed</t>
  </si>
  <si>
    <t xml:space="preserve">     Females 65-74; % Unemployed</t>
  </si>
  <si>
    <t xml:space="preserve">  Males 75+;  % Employed</t>
  </si>
  <si>
    <t xml:space="preserve">  Females 75+;  % Employed</t>
  </si>
  <si>
    <t xml:space="preserve">     Females 75+; % Unemployed</t>
  </si>
  <si>
    <t xml:space="preserve">   Persons age 65+;   % Employed</t>
  </si>
  <si>
    <t xml:space="preserve">    Persons age 65+; % Unemployed</t>
  </si>
  <si>
    <t>Housing Tenure and Costs</t>
  </si>
  <si>
    <t>B25072</t>
  </si>
  <si>
    <t>Marital Status by Sex</t>
  </si>
  <si>
    <t>Highest Educational Attainment by Sex</t>
  </si>
  <si>
    <t>Total, Age 65+</t>
  </si>
  <si>
    <t xml:space="preserve">                              (select profile via county-name dropdown arrow)</t>
  </si>
  <si>
    <t>Disability Status of Non-institutionalized Population by Sex</t>
  </si>
  <si>
    <t>AEP</t>
  </si>
  <si>
    <t>Total - All Ages: White/Caucasian Alone, not Hispanic</t>
  </si>
  <si>
    <t>Total - All Ages: Black/African American Alone, not Hispanic</t>
  </si>
  <si>
    <t xml:space="preserve">Total - All Ages: Native American/Alaska Native Alone, not Hispanic </t>
  </si>
  <si>
    <t>Total - All Ages: Asian Alone, not Hispanic</t>
  </si>
  <si>
    <t>Total - All Ages: Hawaiian/Pacific Islander Alone, not Hispanic</t>
  </si>
  <si>
    <t>Total - All Ages: Two or More Races, not Hispanic</t>
  </si>
  <si>
    <t>Total - All Ages: Hispanic/Latino (may be any race)</t>
  </si>
  <si>
    <t>Males age 65+ (for poverty)</t>
  </si>
  <si>
    <t>Females age 65+ (for poverty)</t>
  </si>
  <si>
    <t>Persons age 65+ (for poverty)</t>
  </si>
  <si>
    <t>Note:  Percent unemployed is not the same as the "unemployment rate"</t>
  </si>
  <si>
    <t>B25093</t>
  </si>
  <si>
    <t>*Note: Totals for this table only include persons for whom poverty status can be determined.</t>
  </si>
  <si>
    <t>Poverty by Sex, Ages 65 and Older*</t>
  </si>
  <si>
    <t>Males, 65+, Total*</t>
  </si>
  <si>
    <t>Females, 65+, Total*</t>
  </si>
  <si>
    <t>All Persons, 65+*</t>
  </si>
  <si>
    <t>-</t>
  </si>
  <si>
    <t>Source: U.S. Census, American Community Survey, 2019-2023 Estimates</t>
  </si>
  <si>
    <t>Source: U.S. Bureau of the Census, American Community Survey, 2019-2023 Five-year Estimates, Table B01001</t>
  </si>
  <si>
    <t>Source: U.S. Bureau of the Census, American Community Survey, 2019-2023 Five-year Estimates, Table B01002</t>
  </si>
  <si>
    <t>Source: U.S. Bureau of the Census, American Community Survey, 2019-2023 Five-year Estimates, Tables B11006 and B11007</t>
  </si>
  <si>
    <t>Source: U.S. Bureau of the Census, American Community Survey, 2019-2023 Five-year Estimates, Table B12002</t>
  </si>
  <si>
    <t>Source: U.S. Bureau of the Census, American Community Survey, 2019-2023 Five-year Estimates, Table B18101</t>
  </si>
  <si>
    <t>Source: U.S. Bureau of the Census, American Community Survey, 2019-2023 Five-year Estimates, Tables B01001 and B09020</t>
  </si>
  <si>
    <t>Source: U.S. Bureau of the Census, American Community Survey, 2019-2023 Five-year Estimates, Table B15001</t>
  </si>
  <si>
    <t>Source: U.S. Bureau of the Census, American Community Survey, 2019-2023 Five-year Estimates, Table B19037</t>
  </si>
  <si>
    <t>Source: U.S. Bureau of the Census, American Community Survey, 2019-2023 Five-year Estimates, Table B19049</t>
  </si>
  <si>
    <t>Source: U.S. Bureau of the Census, American Community Survey, 2019-2023 Five-year Estimates, Table B17001</t>
  </si>
  <si>
    <t>Source: U.S. Bureau of the Census, American Community Survey, 2019-2023 Five-year Estimates, Table B17024</t>
  </si>
  <si>
    <t>Source: U.S. Bureau of the Census, American Community Survey, 2019-2023 Five-year Estimates, Table B23001</t>
  </si>
  <si>
    <t>Source: U.S. Bureau of the Census, American Community Survey, 2019-2023 Five-year Estimates, Tables B25072 and B25093</t>
  </si>
  <si>
    <t>Source: U.S. Bureau of the Census, Annual Population Estimates, July 2023 released Summer 2024</t>
  </si>
  <si>
    <r>
      <t xml:space="preserve">Population by Race and Ethnicity, </t>
    </r>
    <r>
      <rPr>
        <b/>
        <u/>
        <sz val="16"/>
        <rFont val="Calibri"/>
        <family val="2"/>
        <scheme val="minor"/>
      </rPr>
      <t>July 2023</t>
    </r>
  </si>
  <si>
    <t>Prepared by Eric Grosso, Bureau of Aging and Disability Resources, January 2025</t>
  </si>
  <si>
    <t>Note: Costs are not computed for all housing units so sum of the costs' percent shares may not total 100%.</t>
  </si>
  <si>
    <t>* Universe is non-institutionalized population.</t>
  </si>
  <si>
    <t>P-01213 (01/2025)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</si>
</sst>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&quot;$&quot;#,##0"/>
    <numFmt numFmtId="166" formatCode="0.0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rgb="FF00B0F0"/>
      <name val="Calibri"/>
      <family val="2"/>
      <scheme val="minor"/>
    </font>
    <font>
      <i/>
      <sz val="11"/>
      <color indexed="10"/>
      <name val="Calibri"/>
      <family val="2"/>
      <scheme val="minor"/>
    </font>
    <font>
      <i/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8"/>
      <color rgb="FFFF0000"/>
      <name val="Calibri"/>
      <family val="2"/>
      <scheme val="minor"/>
    </font>
    <font>
      <i/>
      <sz val="8"/>
      <name val="Calibri"/>
      <family val="2"/>
      <scheme val="minor"/>
    </font>
    <font>
      <b/>
      <u/>
      <sz val="16"/>
      <name val="Calibri"/>
      <family val="2"/>
      <scheme val="minor"/>
    </font>
    <font>
      <strike/>
      <sz val="9"/>
      <name val="Calibri"/>
      <family val="2"/>
      <scheme val="minor"/>
    </font>
    <font>
      <b/>
      <strike/>
      <sz val="11"/>
      <name val="Calibri"/>
      <family val="2"/>
      <scheme val="minor"/>
    </font>
    <font>
      <strike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196">
    <xf numFmtId="0" fontId="0" fillId="0" borderId="0" xfId="0"/>
    <xf numFmtId="0" fontId="2" fillId="0" borderId="0" xfId="1" applyFont="1"/>
    <xf numFmtId="0" fontId="3" fillId="0" borderId="0" xfId="1" applyFont="1"/>
    <xf numFmtId="0" fontId="3" fillId="0" borderId="11" xfId="1" applyFont="1" applyBorder="1"/>
    <xf numFmtId="0" fontId="7" fillId="0" borderId="0" xfId="1" applyNumberFormat="1" applyFont="1" applyAlignment="1">
      <alignment horizontal="left" wrapText="1"/>
    </xf>
    <xf numFmtId="0" fontId="5" fillId="0" borderId="17" xfId="1" applyFont="1" applyBorder="1"/>
    <xf numFmtId="0" fontId="5" fillId="0" borderId="11" xfId="1" applyFont="1" applyBorder="1"/>
    <xf numFmtId="0" fontId="8" fillId="0" borderId="0" xfId="1" applyFont="1"/>
    <xf numFmtId="0" fontId="9" fillId="0" borderId="0" xfId="1" applyFont="1"/>
    <xf numFmtId="0" fontId="4" fillId="0" borderId="11" xfId="1" applyFont="1" applyBorder="1" applyAlignment="1">
      <alignment horizontal="left" indent="2"/>
    </xf>
    <xf numFmtId="0" fontId="10" fillId="0" borderId="0" xfId="1" applyFont="1"/>
    <xf numFmtId="0" fontId="2" fillId="0" borderId="0" xfId="1" applyFont="1" applyFill="1" applyBorder="1"/>
    <xf numFmtId="0" fontId="3" fillId="0" borderId="0" xfId="1" applyFont="1" applyFill="1" applyBorder="1" applyAlignment="1">
      <alignment horizontal="center"/>
    </xf>
    <xf numFmtId="0" fontId="10" fillId="0" borderId="0" xfId="1" applyFont="1" applyFill="1" applyBorder="1" applyAlignment="1">
      <alignment horizontal="center"/>
    </xf>
    <xf numFmtId="0" fontId="11" fillId="0" borderId="0" xfId="1" applyFont="1" applyFill="1" applyBorder="1" applyAlignment="1">
      <alignment horizontal="left"/>
    </xf>
    <xf numFmtId="0" fontId="13" fillId="0" borderId="0" xfId="0" applyFont="1" applyAlignment="1">
      <alignment horizontal="center" wrapText="1"/>
    </xf>
    <xf numFmtId="0" fontId="14" fillId="0" borderId="0" xfId="0" applyFont="1" applyAlignment="1">
      <alignment wrapText="1"/>
    </xf>
    <xf numFmtId="0" fontId="14" fillId="0" borderId="0" xfId="0" applyFont="1"/>
    <xf numFmtId="0" fontId="3" fillId="0" borderId="8" xfId="1" applyFont="1" applyBorder="1" applyAlignment="1">
      <alignment horizontal="left"/>
    </xf>
    <xf numFmtId="0" fontId="4" fillId="0" borderId="31" xfId="1" applyFont="1" applyBorder="1" applyAlignment="1">
      <alignment horizontal="left" indent="2"/>
    </xf>
    <xf numFmtId="0" fontId="18" fillId="0" borderId="0" xfId="1" applyFont="1"/>
    <xf numFmtId="0" fontId="18" fillId="0" borderId="0" xfId="1" applyFont="1" applyBorder="1"/>
    <xf numFmtId="3" fontId="20" fillId="3" borderId="0" xfId="0" applyNumberFormat="1" applyFont="1" applyFill="1"/>
    <xf numFmtId="3" fontId="20" fillId="3" borderId="0" xfId="0" applyNumberFormat="1" applyFont="1" applyFill="1" applyAlignment="1">
      <alignment wrapText="1"/>
    </xf>
    <xf numFmtId="0" fontId="20" fillId="3" borderId="0" xfId="0" applyFont="1" applyFill="1" applyAlignment="1">
      <alignment wrapText="1"/>
    </xf>
    <xf numFmtId="3" fontId="5" fillId="3" borderId="0" xfId="0" applyNumberFormat="1" applyFont="1" applyFill="1" applyAlignment="1">
      <alignment horizontal="center" wrapText="1"/>
    </xf>
    <xf numFmtId="0" fontId="5" fillId="3" borderId="0" xfId="0" applyFont="1" applyFill="1" applyAlignment="1">
      <alignment horizontal="center" wrapText="1"/>
    </xf>
    <xf numFmtId="3" fontId="3" fillId="3" borderId="0" xfId="0" applyNumberFormat="1" applyFont="1" applyFill="1"/>
    <xf numFmtId="0" fontId="3" fillId="3" borderId="0" xfId="0" applyFont="1" applyFill="1"/>
    <xf numFmtId="0" fontId="19" fillId="0" borderId="0" xfId="1" applyFont="1"/>
    <xf numFmtId="0" fontId="13" fillId="0" borderId="0" xfId="0" applyFont="1"/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3" fontId="5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64" fontId="5" fillId="0" borderId="0" xfId="0" applyNumberFormat="1" applyFont="1" applyAlignment="1">
      <alignment horizontal="center" wrapText="1"/>
    </xf>
    <xf numFmtId="0" fontId="20" fillId="0" borderId="0" xfId="0" applyFont="1"/>
    <xf numFmtId="0" fontId="20" fillId="0" borderId="0" xfId="0" applyFont="1" applyAlignment="1">
      <alignment wrapText="1"/>
    </xf>
    <xf numFmtId="0" fontId="3" fillId="0" borderId="0" xfId="0" applyFont="1"/>
    <xf numFmtId="3" fontId="3" fillId="0" borderId="0" xfId="0" applyNumberFormat="1" applyFont="1"/>
    <xf numFmtId="3" fontId="20" fillId="0" borderId="0" xfId="0" applyNumberFormat="1" applyFont="1"/>
    <xf numFmtId="3" fontId="20" fillId="0" borderId="0" xfId="0" applyNumberFormat="1" applyFont="1" applyAlignment="1">
      <alignment wrapText="1"/>
    </xf>
    <xf numFmtId="0" fontId="21" fillId="0" borderId="0" xfId="1" applyFont="1"/>
    <xf numFmtId="0" fontId="22" fillId="0" borderId="0" xfId="1" applyFont="1" applyBorder="1"/>
    <xf numFmtId="0" fontId="22" fillId="0" borderId="0" xfId="1" applyFont="1"/>
    <xf numFmtId="3" fontId="3" fillId="0" borderId="0" xfId="0" applyNumberFormat="1" applyFont="1" applyAlignment="1">
      <alignment horizontal="center"/>
    </xf>
    <xf numFmtId="164" fontId="5" fillId="0" borderId="0" xfId="3" applyNumberFormat="1" applyFont="1" applyAlignment="1">
      <alignment horizontal="center" wrapText="1"/>
    </xf>
    <xf numFmtId="164" fontId="3" fillId="0" borderId="0" xfId="3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3" fontId="3" fillId="0" borderId="0" xfId="0" applyNumberFormat="1" applyFont="1" applyFill="1" applyAlignment="1">
      <alignment horizontal="center"/>
    </xf>
    <xf numFmtId="166" fontId="5" fillId="0" borderId="0" xfId="0" applyNumberFormat="1" applyFont="1" applyAlignment="1">
      <alignment horizontal="right" wrapText="1"/>
    </xf>
    <xf numFmtId="166" fontId="3" fillId="0" borderId="0" xfId="0" applyNumberFormat="1" applyFont="1" applyAlignment="1">
      <alignment horizontal="right"/>
    </xf>
    <xf numFmtId="164" fontId="3" fillId="0" borderId="0" xfId="3" applyNumberFormat="1" applyFont="1"/>
    <xf numFmtId="164" fontId="3" fillId="0" borderId="0" xfId="3" applyNumberFormat="1" applyFont="1" applyAlignment="1">
      <alignment horizontal="center" wrapText="1"/>
    </xf>
    <xf numFmtId="164" fontId="3" fillId="0" borderId="0" xfId="3" applyNumberFormat="1" applyFont="1" applyAlignment="1">
      <alignment horizontal="right" wrapText="1"/>
    </xf>
    <xf numFmtId="164" fontId="5" fillId="3" borderId="0" xfId="3" applyNumberFormat="1" applyFont="1" applyFill="1" applyAlignment="1">
      <alignment horizontal="center" wrapText="1"/>
    </xf>
    <xf numFmtId="164" fontId="3" fillId="3" borderId="0" xfId="3" applyNumberFormat="1" applyFont="1" applyFill="1"/>
    <xf numFmtId="9" fontId="3" fillId="3" borderId="0" xfId="3" applyFont="1" applyFill="1"/>
    <xf numFmtId="0" fontId="5" fillId="4" borderId="18" xfId="1" applyFont="1" applyFill="1" applyBorder="1" applyAlignment="1">
      <alignment horizontal="center" vertical="center" wrapText="1"/>
    </xf>
    <xf numFmtId="3" fontId="3" fillId="0" borderId="15" xfId="1" applyNumberFormat="1" applyFont="1" applyFill="1" applyBorder="1"/>
    <xf numFmtId="0" fontId="3" fillId="0" borderId="22" xfId="1" applyFont="1" applyBorder="1"/>
    <xf numFmtId="0" fontId="3" fillId="0" borderId="18" xfId="1" applyFont="1" applyBorder="1"/>
    <xf numFmtId="0" fontId="3" fillId="0" borderId="0" xfId="1" applyFont="1" applyBorder="1"/>
    <xf numFmtId="3" fontId="5" fillId="0" borderId="18" xfId="1" applyNumberFormat="1" applyFont="1" applyFill="1" applyBorder="1"/>
    <xf numFmtId="164" fontId="3" fillId="0" borderId="9" xfId="1" applyNumberFormat="1" applyFont="1" applyFill="1" applyBorder="1"/>
    <xf numFmtId="164" fontId="3" fillId="0" borderId="6" xfId="1" applyNumberFormat="1" applyFont="1" applyFill="1" applyBorder="1"/>
    <xf numFmtId="3" fontId="5" fillId="0" borderId="18" xfId="1" applyNumberFormat="1" applyFont="1" applyFill="1" applyBorder="1" applyAlignment="1">
      <alignment horizontal="right"/>
    </xf>
    <xf numFmtId="164" fontId="3" fillId="0" borderId="24" xfId="1" applyNumberFormat="1" applyFont="1" applyFill="1" applyBorder="1"/>
    <xf numFmtId="0" fontId="5" fillId="0" borderId="18" xfId="1" applyFont="1" applyFill="1" applyBorder="1"/>
    <xf numFmtId="0" fontId="3" fillId="0" borderId="15" xfId="1" applyFont="1" applyFill="1" applyBorder="1"/>
    <xf numFmtId="0" fontId="3" fillId="0" borderId="22" xfId="1" applyFont="1" applyFill="1" applyBorder="1"/>
    <xf numFmtId="0" fontId="3" fillId="0" borderId="1" xfId="1" applyFont="1" applyBorder="1"/>
    <xf numFmtId="0" fontId="4" fillId="0" borderId="1" xfId="1" applyFont="1" applyBorder="1"/>
    <xf numFmtId="0" fontId="5" fillId="0" borderId="18" xfId="1" applyFont="1" applyBorder="1" applyAlignment="1">
      <alignment horizontal="center"/>
    </xf>
    <xf numFmtId="0" fontId="4" fillId="0" borderId="22" xfId="1" applyFont="1" applyBorder="1"/>
    <xf numFmtId="0" fontId="3" fillId="0" borderId="4" xfId="1" applyFont="1" applyBorder="1"/>
    <xf numFmtId="0" fontId="6" fillId="4" borderId="20" xfId="1" applyFont="1" applyFill="1" applyBorder="1" applyAlignment="1">
      <alignment vertical="center"/>
    </xf>
    <xf numFmtId="0" fontId="5" fillId="4" borderId="19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left" indent="1"/>
    </xf>
    <xf numFmtId="164" fontId="3" fillId="0" borderId="10" xfId="1" applyNumberFormat="1" applyFont="1" applyBorder="1"/>
    <xf numFmtId="164" fontId="3" fillId="0" borderId="7" xfId="1" applyNumberFormat="1" applyFont="1" applyBorder="1"/>
    <xf numFmtId="0" fontId="4" fillId="0" borderId="26" xfId="1" applyFont="1" applyBorder="1" applyAlignment="1">
      <alignment horizontal="left" indent="1"/>
    </xf>
    <xf numFmtId="164" fontId="3" fillId="0" borderId="25" xfId="1" applyNumberFormat="1" applyFont="1" applyBorder="1"/>
    <xf numFmtId="0" fontId="3" fillId="0" borderId="17" xfId="1" applyFont="1" applyBorder="1"/>
    <xf numFmtId="0" fontId="4" fillId="0" borderId="11" xfId="1" applyFont="1" applyBorder="1"/>
    <xf numFmtId="0" fontId="23" fillId="0" borderId="20" xfId="1" applyFont="1" applyBorder="1"/>
    <xf numFmtId="0" fontId="3" fillId="0" borderId="23" xfId="1" applyFont="1" applyBorder="1"/>
    <xf numFmtId="0" fontId="3" fillId="0" borderId="30" xfId="1" applyFont="1" applyBorder="1"/>
    <xf numFmtId="0" fontId="3" fillId="0" borderId="19" xfId="1" applyFont="1" applyBorder="1"/>
    <xf numFmtId="0" fontId="5" fillId="0" borderId="14" xfId="1" applyFont="1" applyBorder="1"/>
    <xf numFmtId="0" fontId="4" fillId="0" borderId="8" xfId="1" applyFont="1" applyBorder="1"/>
    <xf numFmtId="0" fontId="5" fillId="0" borderId="20" xfId="1" applyFont="1" applyBorder="1"/>
    <xf numFmtId="3" fontId="5" fillId="0" borderId="19" xfId="1" applyNumberFormat="1" applyFont="1" applyBorder="1"/>
    <xf numFmtId="3" fontId="3" fillId="0" borderId="16" xfId="1" applyNumberFormat="1" applyFont="1" applyBorder="1"/>
    <xf numFmtId="0" fontId="6" fillId="4" borderId="20" xfId="1" applyFont="1" applyFill="1" applyBorder="1" applyAlignment="1">
      <alignment vertical="center" wrapText="1"/>
    </xf>
    <xf numFmtId="0" fontId="4" fillId="0" borderId="8" xfId="1" applyFont="1" applyBorder="1" applyAlignment="1">
      <alignment horizontal="left" indent="1"/>
    </xf>
    <xf numFmtId="3" fontId="5" fillId="0" borderId="19" xfId="1" applyNumberFormat="1" applyFont="1" applyBorder="1" applyAlignment="1">
      <alignment horizontal="right"/>
    </xf>
    <xf numFmtId="0" fontId="3" fillId="0" borderId="23" xfId="1" applyFont="1" applyFill="1" applyBorder="1"/>
    <xf numFmtId="0" fontId="3" fillId="0" borderId="26" xfId="1" applyFont="1" applyBorder="1"/>
    <xf numFmtId="0" fontId="2" fillId="0" borderId="21" xfId="1" applyFont="1" applyBorder="1"/>
    <xf numFmtId="0" fontId="3" fillId="0" borderId="2" xfId="1" applyFont="1" applyBorder="1"/>
    <xf numFmtId="0" fontId="3" fillId="0" borderId="8" xfId="1" applyFont="1" applyBorder="1"/>
    <xf numFmtId="0" fontId="4" fillId="0" borderId="26" xfId="1" applyFont="1" applyBorder="1"/>
    <xf numFmtId="0" fontId="4" fillId="0" borderId="2" xfId="1" applyFont="1" applyBorder="1"/>
    <xf numFmtId="0" fontId="5" fillId="0" borderId="19" xfId="1" applyFont="1" applyBorder="1" applyAlignment="1">
      <alignment horizontal="center"/>
    </xf>
    <xf numFmtId="0" fontId="19" fillId="0" borderId="21" xfId="1" applyFont="1" applyBorder="1"/>
    <xf numFmtId="0" fontId="4" fillId="0" borderId="23" xfId="1" applyFont="1" applyBorder="1"/>
    <xf numFmtId="0" fontId="3" fillId="0" borderId="17" xfId="1" applyFont="1" applyBorder="1" applyAlignment="1">
      <alignment horizontal="left" indent="1"/>
    </xf>
    <xf numFmtId="0" fontId="3" fillId="0" borderId="11" xfId="1" applyFont="1" applyBorder="1" applyAlignment="1">
      <alignment horizontal="left" indent="3"/>
    </xf>
    <xf numFmtId="0" fontId="4" fillId="0" borderId="11" xfId="1" applyFont="1" applyBorder="1" applyAlignment="1">
      <alignment horizontal="left" indent="4"/>
    </xf>
    <xf numFmtId="0" fontId="4" fillId="0" borderId="8" xfId="1" applyFont="1" applyBorder="1" applyAlignment="1">
      <alignment horizontal="left" indent="4"/>
    </xf>
    <xf numFmtId="0" fontId="3" fillId="0" borderId="14" xfId="1" applyFont="1" applyBorder="1" applyAlignment="1">
      <alignment horizontal="left" indent="1"/>
    </xf>
    <xf numFmtId="0" fontId="3" fillId="0" borderId="11" xfId="1" applyFont="1" applyBorder="1" applyAlignment="1">
      <alignment horizontal="left" indent="2"/>
    </xf>
    <xf numFmtId="0" fontId="4" fillId="0" borderId="11" xfId="1" applyFont="1" applyBorder="1" applyAlignment="1">
      <alignment horizontal="left" indent="3"/>
    </xf>
    <xf numFmtId="0" fontId="4" fillId="0" borderId="8" xfId="1" applyFont="1" applyBorder="1" applyAlignment="1">
      <alignment horizontal="left" indent="3"/>
    </xf>
    <xf numFmtId="0" fontId="2" fillId="0" borderId="27" xfId="1" applyFont="1" applyBorder="1"/>
    <xf numFmtId="0" fontId="3" fillId="0" borderId="5" xfId="1" applyFont="1" applyBorder="1"/>
    <xf numFmtId="0" fontId="23" fillId="0" borderId="3" xfId="1" applyFont="1" applyBorder="1"/>
    <xf numFmtId="3" fontId="25" fillId="2" borderId="0" xfId="0" applyNumberFormat="1" applyFont="1" applyFill="1"/>
    <xf numFmtId="0" fontId="25" fillId="2" borderId="0" xfId="0" applyFont="1" applyFill="1"/>
    <xf numFmtId="3" fontId="25" fillId="2" borderId="0" xfId="0" applyNumberFormat="1" applyFont="1" applyFill="1" applyAlignment="1">
      <alignment wrapText="1"/>
    </xf>
    <xf numFmtId="0" fontId="25" fillId="2" borderId="0" xfId="0" applyFont="1" applyFill="1" applyAlignment="1">
      <alignment wrapText="1"/>
    </xf>
    <xf numFmtId="3" fontId="26" fillId="2" borderId="0" xfId="0" applyNumberFormat="1" applyFont="1" applyFill="1" applyAlignment="1">
      <alignment horizontal="center" wrapText="1"/>
    </xf>
    <xf numFmtId="0" fontId="26" fillId="2" borderId="0" xfId="0" applyFont="1" applyFill="1" applyAlignment="1">
      <alignment horizontal="center" wrapText="1"/>
    </xf>
    <xf numFmtId="164" fontId="26" fillId="2" borderId="0" xfId="3" applyNumberFormat="1" applyFont="1" applyFill="1" applyAlignment="1">
      <alignment horizontal="center" wrapText="1"/>
    </xf>
    <xf numFmtId="3" fontId="27" fillId="2" borderId="0" xfId="0" applyNumberFormat="1" applyFont="1" applyFill="1"/>
    <xf numFmtId="164" fontId="27" fillId="2" borderId="0" xfId="3" applyNumberFormat="1" applyFont="1" applyFill="1"/>
    <xf numFmtId="3" fontId="3" fillId="2" borderId="0" xfId="0" applyNumberFormat="1" applyFont="1" applyFill="1"/>
    <xf numFmtId="0" fontId="3" fillId="2" borderId="0" xfId="0" applyFont="1" applyFill="1"/>
    <xf numFmtId="164" fontId="5" fillId="3" borderId="0" xfId="3" applyNumberFormat="1" applyFont="1" applyFill="1" applyAlignment="1">
      <alignment horizontal="right" wrapText="1"/>
    </xf>
    <xf numFmtId="3" fontId="5" fillId="3" borderId="0" xfId="0" applyNumberFormat="1" applyFont="1" applyFill="1" applyAlignment="1">
      <alignment wrapText="1"/>
    </xf>
    <xf numFmtId="164" fontId="5" fillId="3" borderId="0" xfId="3" applyNumberFormat="1" applyFont="1" applyFill="1" applyAlignment="1">
      <alignment wrapText="1"/>
    </xf>
    <xf numFmtId="3" fontId="5" fillId="3" borderId="0" xfId="0" applyNumberFormat="1" applyFont="1" applyFill="1" applyAlignment="1">
      <alignment horizontal="right" wrapText="1"/>
    </xf>
    <xf numFmtId="3" fontId="20" fillId="0" borderId="0" xfId="0" applyNumberFormat="1" applyFont="1" applyFill="1"/>
    <xf numFmtId="0" fontId="20" fillId="0" borderId="0" xfId="0" applyFont="1" applyFill="1"/>
    <xf numFmtId="3" fontId="20" fillId="0" borderId="0" xfId="0" applyNumberFormat="1" applyFont="1" applyFill="1" applyAlignment="1">
      <alignment wrapText="1"/>
    </xf>
    <xf numFmtId="0" fontId="20" fillId="0" borderId="0" xfId="0" applyFont="1" applyFill="1" applyAlignment="1">
      <alignment wrapText="1"/>
    </xf>
    <xf numFmtId="3" fontId="5" fillId="0" borderId="0" xfId="0" applyNumberFormat="1" applyFont="1" applyFill="1" applyAlignment="1">
      <alignment horizontal="center" wrapText="1"/>
    </xf>
    <xf numFmtId="0" fontId="5" fillId="0" borderId="0" xfId="0" applyFont="1" applyFill="1" applyAlignment="1">
      <alignment horizontal="center" wrapText="1"/>
    </xf>
    <xf numFmtId="164" fontId="5" fillId="0" borderId="0" xfId="3" applyNumberFormat="1" applyFont="1" applyFill="1" applyAlignment="1">
      <alignment horizontal="center" wrapText="1"/>
    </xf>
    <xf numFmtId="3" fontId="3" fillId="0" borderId="0" xfId="0" applyNumberFormat="1" applyFont="1" applyFill="1"/>
    <xf numFmtId="164" fontId="3" fillId="0" borderId="0" xfId="3" applyNumberFormat="1" applyFont="1" applyFill="1"/>
    <xf numFmtId="0" fontId="3" fillId="0" borderId="0" xfId="0" applyFont="1" applyFill="1"/>
    <xf numFmtId="3" fontId="3" fillId="0" borderId="0" xfId="0" applyNumberFormat="1" applyFont="1" applyFill="1" applyAlignment="1">
      <alignment horizontal="right" wrapText="1"/>
    </xf>
    <xf numFmtId="164" fontId="3" fillId="0" borderId="0" xfId="3" applyNumberFormat="1" applyFont="1" applyFill="1" applyAlignment="1">
      <alignment horizontal="right" wrapText="1"/>
    </xf>
    <xf numFmtId="165" fontId="5" fillId="0" borderId="0" xfId="0" applyNumberFormat="1" applyFont="1" applyAlignment="1">
      <alignment horizontal="right" wrapText="1"/>
    </xf>
    <xf numFmtId="165" fontId="3" fillId="0" borderId="0" xfId="0" applyNumberFormat="1" applyFont="1" applyAlignment="1">
      <alignment horizontal="right"/>
    </xf>
    <xf numFmtId="164" fontId="20" fillId="0" borderId="0" xfId="0" applyNumberFormat="1" applyFont="1"/>
    <xf numFmtId="164" fontId="20" fillId="0" borderId="0" xfId="0" applyNumberFormat="1" applyFont="1" applyAlignment="1">
      <alignment wrapText="1"/>
    </xf>
    <xf numFmtId="164" fontId="3" fillId="0" borderId="0" xfId="0" applyNumberFormat="1" applyFont="1"/>
    <xf numFmtId="3" fontId="5" fillId="0" borderId="16" xfId="1" applyNumberFormat="1" applyFont="1" applyFill="1" applyBorder="1"/>
    <xf numFmtId="3" fontId="3" fillId="0" borderId="10" xfId="1" applyNumberFormat="1" applyFont="1" applyFill="1" applyBorder="1"/>
    <xf numFmtId="3" fontId="5" fillId="0" borderId="15" xfId="1" applyNumberFormat="1" applyFont="1" applyFill="1" applyBorder="1"/>
    <xf numFmtId="164" fontId="3" fillId="0" borderId="9" xfId="1" applyNumberFormat="1" applyFont="1" applyBorder="1"/>
    <xf numFmtId="164" fontId="3" fillId="0" borderId="24" xfId="1" applyNumberFormat="1" applyFont="1" applyBorder="1"/>
    <xf numFmtId="3" fontId="3" fillId="0" borderId="9" xfId="1" applyNumberFormat="1" applyFont="1" applyFill="1" applyBorder="1"/>
    <xf numFmtId="164" fontId="3" fillId="0" borderId="9" xfId="2" applyNumberFormat="1" applyFont="1" applyFill="1" applyBorder="1"/>
    <xf numFmtId="166" fontId="3" fillId="0" borderId="29" xfId="1" applyNumberFormat="1" applyFont="1" applyBorder="1"/>
    <xf numFmtId="3" fontId="5" fillId="0" borderId="13" xfId="1" applyNumberFormat="1" applyFont="1" applyBorder="1"/>
    <xf numFmtId="3" fontId="3" fillId="0" borderId="10" xfId="1" applyNumberFormat="1" applyFont="1" applyBorder="1"/>
    <xf numFmtId="3" fontId="5" fillId="0" borderId="10" xfId="1" applyNumberFormat="1" applyFont="1" applyBorder="1"/>
    <xf numFmtId="164" fontId="3" fillId="0" borderId="10" xfId="2" applyNumberFormat="1" applyFont="1" applyBorder="1"/>
    <xf numFmtId="3" fontId="3" fillId="0" borderId="7" xfId="1" applyNumberFormat="1" applyFont="1" applyBorder="1"/>
    <xf numFmtId="164" fontId="3" fillId="0" borderId="7" xfId="3" applyNumberFormat="1" applyFont="1" applyBorder="1"/>
    <xf numFmtId="3" fontId="5" fillId="0" borderId="16" xfId="1" applyNumberFormat="1" applyFont="1" applyBorder="1"/>
    <xf numFmtId="3" fontId="3" fillId="0" borderId="29" xfId="1" applyNumberFormat="1" applyFont="1" applyBorder="1"/>
    <xf numFmtId="165" fontId="3" fillId="0" borderId="16" xfId="1" applyNumberFormat="1" applyFont="1" applyBorder="1"/>
    <xf numFmtId="165" fontId="3" fillId="0" borderId="10" xfId="1" applyNumberFormat="1" applyFont="1" applyBorder="1"/>
    <xf numFmtId="165" fontId="3" fillId="0" borderId="25" xfId="1" applyNumberFormat="1" applyFont="1" applyBorder="1"/>
    <xf numFmtId="0" fontId="3" fillId="0" borderId="10" xfId="1" applyFont="1" applyBorder="1"/>
    <xf numFmtId="3" fontId="3" fillId="0" borderId="19" xfId="1" applyNumberFormat="1" applyFont="1" applyBorder="1"/>
    <xf numFmtId="3" fontId="3" fillId="0" borderId="13" xfId="1" applyNumberFormat="1" applyFont="1" applyBorder="1"/>
    <xf numFmtId="3" fontId="3" fillId="0" borderId="9" xfId="1" applyNumberFormat="1" applyFont="1" applyBorder="1"/>
    <xf numFmtId="166" fontId="3" fillId="0" borderId="9" xfId="2" applyNumberFormat="1" applyFont="1" applyFill="1" applyBorder="1"/>
    <xf numFmtId="3" fontId="5" fillId="0" borderId="12" xfId="1" applyNumberFormat="1" applyFont="1" applyBorder="1"/>
    <xf numFmtId="164" fontId="3" fillId="0" borderId="9" xfId="2" applyNumberFormat="1" applyFont="1" applyBorder="1"/>
    <xf numFmtId="3" fontId="5" fillId="0" borderId="9" xfId="1" applyNumberFormat="1" applyFont="1" applyBorder="1"/>
    <xf numFmtId="3" fontId="3" fillId="0" borderId="6" xfId="1" applyNumberFormat="1" applyFont="1" applyBorder="1"/>
    <xf numFmtId="164" fontId="3" fillId="0" borderId="6" xfId="3" applyNumberFormat="1" applyFont="1" applyBorder="1"/>
    <xf numFmtId="3" fontId="3" fillId="0" borderId="28" xfId="1" applyNumberFormat="1" applyFont="1" applyFill="1" applyBorder="1"/>
    <xf numFmtId="165" fontId="3" fillId="0" borderId="15" xfId="1" applyNumberFormat="1" applyFont="1" applyFill="1" applyBorder="1"/>
    <xf numFmtId="165" fontId="3" fillId="0" borderId="9" xfId="1" applyNumberFormat="1" applyFont="1" applyFill="1" applyBorder="1" applyAlignment="1">
      <alignment horizontal="right"/>
    </xf>
    <xf numFmtId="165" fontId="3" fillId="0" borderId="9" xfId="1" applyNumberFormat="1" applyFont="1" applyFill="1" applyBorder="1"/>
    <xf numFmtId="165" fontId="3" fillId="0" borderId="24" xfId="1" applyNumberFormat="1" applyFont="1" applyFill="1" applyBorder="1"/>
    <xf numFmtId="3" fontId="5" fillId="0" borderId="9" xfId="1" applyNumberFormat="1" applyFont="1" applyFill="1" applyBorder="1"/>
    <xf numFmtId="3" fontId="3" fillId="0" borderId="6" xfId="1" applyNumberFormat="1" applyFont="1" applyFill="1" applyBorder="1"/>
    <xf numFmtId="0" fontId="3" fillId="0" borderId="9" xfId="1" applyFont="1" applyFill="1" applyBorder="1"/>
    <xf numFmtId="0" fontId="3" fillId="0" borderId="18" xfId="1" applyFont="1" applyFill="1" applyBorder="1"/>
    <xf numFmtId="3" fontId="3" fillId="0" borderId="18" xfId="1" applyNumberFormat="1" applyFont="1" applyFill="1" applyBorder="1"/>
    <xf numFmtId="3" fontId="3" fillId="0" borderId="12" xfId="1" applyNumberFormat="1" applyFont="1" applyFill="1" applyBorder="1"/>
    <xf numFmtId="0" fontId="23" fillId="0" borderId="0" xfId="1" applyFont="1" applyBorder="1"/>
    <xf numFmtId="0" fontId="17" fillId="0" borderId="0" xfId="1" applyFont="1" applyAlignment="1">
      <alignment horizontal="center" vertical="center"/>
    </xf>
    <xf numFmtId="0" fontId="16" fillId="0" borderId="0" xfId="1" applyFont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3" fillId="0" borderId="0" xfId="1" applyFont="1" applyAlignment="1">
      <alignment horizontal="right"/>
    </xf>
  </cellXfs>
  <cellStyles count="4">
    <cellStyle name="Normal" xfId="0" builtinId="0"/>
    <cellStyle name="Normal 2" xfId="1" xr:uid="{00000000-0005-0000-0000-000001000000}"/>
    <cellStyle name="Percent" xfId="3" builtinId="5"/>
    <cellStyle name="Percent 2" xfId="2" xr:uid="{00000000-0005-0000-0000-000003000000}"/>
  </cellStyles>
  <dxfs count="0"/>
  <tableStyles count="0" defaultTableStyle="TableStyleMedium2" defaultPivotStyle="PivotStyleMedium9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20" dropStyle="combo" dx="16" fmlaLink="$A$78" fmlaRange="$B$5:$B$76" noThreeD="1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85667</xdr:colOff>
      <xdr:row>4</xdr:row>
      <xdr:rowOff>29845</xdr:rowOff>
    </xdr:from>
    <xdr:to>
      <xdr:col>6</xdr:col>
      <xdr:colOff>847667</xdr:colOff>
      <xdr:row>19</xdr:row>
      <xdr:rowOff>101282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87894" y="1164186"/>
          <a:ext cx="6425046" cy="2799051"/>
        </a:xfrm>
        <a:prstGeom prst="rect">
          <a:avLst/>
        </a:prstGeom>
        <a:solidFill>
          <a:schemeClr val="lt1"/>
        </a:solidFill>
        <a:ln w="952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45720" tIns="91440" rIns="45720" bIns="91440" rtlCol="0" anchor="t"/>
        <a:lstStyle/>
        <a:p>
          <a:pPr algn="l"/>
          <a:r>
            <a:rPr lang="en-US" sz="1100" i="0">
              <a:solidFill>
                <a:sysClr val="windowText" lastClr="000000"/>
              </a:solidFill>
            </a:rPr>
            <a:t>The American Community Survey </a:t>
          </a:r>
          <a:r>
            <a:rPr lang="en-US" sz="1100" b="1" i="0">
              <a:solidFill>
                <a:sysClr val="windowText" lastClr="000000"/>
              </a:solidFill>
            </a:rPr>
            <a:t>(ACS) </a:t>
          </a:r>
          <a:r>
            <a:rPr lang="en-US" sz="1100" i="0">
              <a:solidFill>
                <a:sysClr val="windowText" lastClr="000000"/>
              </a:solidFill>
            </a:rPr>
            <a:t>is an annual survey administered by the U.S. Bureau of Census.</a:t>
          </a:r>
          <a:r>
            <a:rPr lang="en-US" sz="1100" i="0" baseline="0">
              <a:solidFill>
                <a:sysClr val="windowText" lastClr="000000"/>
              </a:solidFill>
            </a:rPr>
            <a:t> D</a:t>
          </a:r>
          <a:r>
            <a:rPr lang="en-US" sz="1100" i="0">
              <a:solidFill>
                <a:sysClr val="windowText" lastClr="000000"/>
              </a:solidFill>
            </a:rPr>
            <a:t>ata are collected </a:t>
          </a:r>
          <a:r>
            <a:rPr lang="en-US" sz="1100" i="0" baseline="0">
              <a:solidFill>
                <a:sysClr val="windowText" lastClr="000000"/>
              </a:solidFill>
            </a:rPr>
            <a:t>from 3.5 million households, nationally. More than 100,000 of these sampled households are in Wisconsin. Population in g</a:t>
          </a:r>
          <a:r>
            <a:rPr lang="en-US">
              <a:solidFill>
                <a:sysClr val="windowText" lastClr="000000"/>
              </a:solidFill>
              <a:effectLst/>
            </a:rPr>
            <a:t>roup housing facilities such as college/university student housing and nursing/skilled nursing facilities</a:t>
          </a:r>
          <a:r>
            <a:rPr lang="en-US" baseline="0">
              <a:solidFill>
                <a:sysClr val="windowText" lastClr="000000"/>
              </a:solidFill>
              <a:effectLst/>
            </a:rPr>
            <a:t> are also included in the estimates. Wisconsin's response rate to the ACS was 90.5% in 2023.</a:t>
          </a:r>
          <a:endParaRPr lang="en-US" sz="1100" i="0">
            <a:solidFill>
              <a:sysClr val="windowText" lastClr="000000"/>
            </a:solidFill>
          </a:endParaRPr>
        </a:p>
        <a:p>
          <a:pPr algn="l"/>
          <a:endParaRPr lang="en-US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 derive robust</a:t>
          </a:r>
          <a:r>
            <a:rPr lang="en-U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statistics, especially for rural, smaller geographies,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Census bureau</a:t>
          </a:r>
          <a:r>
            <a:rPr lang="en-US" sz="1100" i="0"/>
            <a:t>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combines</a:t>
          </a:r>
          <a:r>
            <a:rPr lang="en-U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five years of social,</a:t>
          </a:r>
          <a:r>
            <a:rPr lang="en-U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demographic and economic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lang="en-U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and creates a five-year average statistical file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en-U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This multiple-year file is the only annually-released U.S. Census dataset detailing every county in Wisconsin. This profile contains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2019-2023</a:t>
          </a:r>
          <a:r>
            <a:rPr lang="en-U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ACS data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comparing every</a:t>
          </a:r>
          <a:r>
            <a:rPr lang="en-U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county</a:t>
          </a:r>
          <a:r>
            <a:rPr lang="en-U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 respective statewide</a:t>
          </a:r>
          <a:r>
            <a:rPr lang="en-U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measures</a:t>
          </a:r>
          <a:r>
            <a:rPr lang="en-US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en-US" sz="1100" b="0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algn="l"/>
          <a:endParaRPr lang="en-US" sz="1100" b="0" i="0" u="none" strike="noStrike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These aging profiles are updated annually and published in the first quarter of the calendar year. Comparing the current profile to its predecessors</a:t>
          </a:r>
          <a:r>
            <a:rPr lang="en-US" sz="110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as a measure of change is not advised because of methodological issues. Please contact Eric Grosso if you have questions about this or other data-related questions at 608.266.7803 or ericr.grosso@wisconsin.gov. </a:t>
          </a:r>
          <a:endParaRPr lang="en-US">
            <a:effectLst/>
          </a:endParaRPr>
        </a:p>
      </xdr:txBody>
    </xdr:sp>
    <xdr:clientData/>
  </xdr:twoCellAnchor>
  <xdr:twoCellAnchor>
    <xdr:from>
      <xdr:col>5</xdr:col>
      <xdr:colOff>557068</xdr:colOff>
      <xdr:row>2</xdr:row>
      <xdr:rowOff>70716</xdr:rowOff>
    </xdr:from>
    <xdr:to>
      <xdr:col>6</xdr:col>
      <xdr:colOff>695816</xdr:colOff>
      <xdr:row>2</xdr:row>
      <xdr:rowOff>299316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pSpPr/>
      </xdr:nvGrpSpPr>
      <xdr:grpSpPr>
        <a:xfrm>
          <a:off x="5629131" y="451716"/>
          <a:ext cx="1051560" cy="228600"/>
          <a:chOff x="595312" y="468311"/>
          <a:chExt cx="1051560" cy="228600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/>
        </xdr:nvSpPr>
        <xdr:spPr>
          <a:xfrm>
            <a:off x="595312" y="468311"/>
            <a:ext cx="1051560" cy="228600"/>
          </a:xfrm>
          <a:prstGeom prst="rect">
            <a:avLst/>
          </a:prstGeom>
          <a:solidFill>
            <a:srgbClr val="FF0000"/>
          </a:solidFill>
          <a:ln w="63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5" name="Drop Down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100-000001040000}"/>
                  </a:ext>
                </a:extLst>
              </xdr:cNvPr>
              <xdr:cNvSpPr/>
            </xdr:nvSpPr>
            <xdr:spPr bwMode="auto">
              <a:xfrm>
                <a:off x="657225" y="485775"/>
                <a:ext cx="923925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 editAs="oneCell">
    <xdr:from>
      <xdr:col>4</xdr:col>
      <xdr:colOff>173181</xdr:colOff>
      <xdr:row>0</xdr:row>
      <xdr:rowOff>38953</xdr:rowOff>
    </xdr:from>
    <xdr:to>
      <xdr:col>4</xdr:col>
      <xdr:colOff>2064507</xdr:colOff>
      <xdr:row>1</xdr:row>
      <xdr:rowOff>216476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135EBC9-53B8-4F73-A477-8E9B97F77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8956" y="38953"/>
          <a:ext cx="1891326" cy="3680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T76"/>
  <sheetViews>
    <sheetView zoomScaleNormal="100" workbookViewId="0">
      <selection activeCell="A3" sqref="A3:GT5"/>
    </sheetView>
  </sheetViews>
  <sheetFormatPr defaultRowHeight="15" x14ac:dyDescent="0.25"/>
  <cols>
    <col min="1" max="1" width="15.5703125" customWidth="1"/>
    <col min="2" max="14" width="9.140625" style="35"/>
    <col min="15" max="15" width="9.140625" style="39"/>
    <col min="16" max="16" width="12.140625" style="39" customWidth="1"/>
    <col min="17" max="17" width="10.140625" style="39" customWidth="1"/>
    <col min="18" max="18" width="11.5703125" style="39" bestFit="1" customWidth="1"/>
    <col min="19" max="19" width="9.140625" style="39"/>
    <col min="20" max="20" width="11.5703125" style="39" bestFit="1" customWidth="1"/>
    <col min="21" max="22" width="9.140625" style="40"/>
    <col min="23" max="23" width="11.5703125" style="39" bestFit="1" customWidth="1"/>
    <col min="24" max="24" width="9.140625" style="40"/>
    <col min="25" max="25" width="11.5703125" style="39" bestFit="1" customWidth="1"/>
    <col min="26" max="26" width="9.140625" style="40"/>
    <col min="27" max="27" width="10.5703125" style="39" bestFit="1" customWidth="1"/>
    <col min="28" max="28" width="9.140625" style="40"/>
    <col min="29" max="29" width="11.5703125" style="39" bestFit="1" customWidth="1"/>
    <col min="30" max="30" width="9.140625" style="40"/>
    <col min="31" max="31" width="11.5703125" style="39" bestFit="1" customWidth="1"/>
    <col min="32" max="33" width="9.140625" style="40"/>
    <col min="34" max="34" width="11.5703125" style="39" bestFit="1" customWidth="1"/>
    <col min="35" max="35" width="9.140625" style="40"/>
    <col min="36" max="36" width="11.5703125" style="39" bestFit="1" customWidth="1"/>
    <col min="37" max="37" width="9.140625" style="40"/>
    <col min="38" max="38" width="11.5703125" style="39" bestFit="1" customWidth="1"/>
    <col min="39" max="39" width="9.140625" style="40"/>
    <col min="40" max="40" width="11.5703125" style="39" bestFit="1" customWidth="1"/>
    <col min="41" max="41" width="9.140625" style="40"/>
    <col min="42" max="42" width="11.5703125" style="39" bestFit="1" customWidth="1"/>
    <col min="43" max="44" width="9.140625" style="40"/>
    <col min="45" max="45" width="10.5703125" style="39" bestFit="1" customWidth="1"/>
    <col min="46" max="46" width="9.140625" style="40"/>
    <col min="47" max="47" width="11.5703125" style="39" bestFit="1" customWidth="1"/>
    <col min="48" max="48" width="9.140625" style="40"/>
    <col min="49" max="49" width="11.5703125" style="39" bestFit="1" customWidth="1"/>
    <col min="50" max="50" width="9.140625" style="40"/>
    <col min="51" max="51" width="11.5703125" style="39" bestFit="1" customWidth="1"/>
    <col min="52" max="52" width="9.140625" style="40"/>
    <col min="53" max="53" width="11.5703125" style="39" bestFit="1" customWidth="1"/>
    <col min="54" max="54" width="9.140625" style="141"/>
    <col min="55" max="55" width="9.140625" style="143"/>
    <col min="56" max="56" width="10.5703125" style="143" customWidth="1"/>
    <col min="57" max="57" width="9.140625" style="141"/>
    <col min="58" max="59" width="9.140625" style="143"/>
    <col min="60" max="61" width="9.140625" style="141"/>
    <col min="62" max="62" width="11.5703125" style="143" bestFit="1" customWidth="1"/>
    <col min="63" max="64" width="9.140625" style="40"/>
    <col min="65" max="65" width="11.5703125" style="39" bestFit="1" customWidth="1"/>
    <col min="66" max="67" width="9.140625" style="40"/>
    <col min="68" max="68" width="9.140625" style="39"/>
    <col min="69" max="70" width="9.140625" style="40"/>
    <col min="71" max="71" width="9.140625" style="39"/>
    <col min="72" max="73" width="9.140625" style="27"/>
    <col min="74" max="74" width="9.5703125" style="28" bestFit="1" customWidth="1"/>
    <col min="75" max="75" width="9.140625" style="28"/>
    <col min="76" max="76" width="10.42578125" style="27" customWidth="1"/>
    <col min="77" max="77" width="9.140625" style="27"/>
    <col min="78" max="78" width="11.5703125" style="28" bestFit="1" customWidth="1"/>
    <col min="79" max="79" width="9.140625" style="28"/>
    <col min="80" max="81" width="9.140625" style="27"/>
    <col min="82" max="82" width="11.5703125" style="28" bestFit="1" customWidth="1"/>
    <col min="83" max="83" width="9.140625" style="28"/>
    <col min="84" max="85" width="9.140625" style="27"/>
    <col min="86" max="87" width="9.140625" style="28"/>
    <col min="88" max="88" width="9.140625" style="27" customWidth="1"/>
    <col min="89" max="89" width="9.140625" style="27"/>
    <col min="90" max="90" width="11.5703125" style="28" bestFit="1" customWidth="1"/>
    <col min="91" max="91" width="9.140625" style="28"/>
    <col min="92" max="93" width="9.140625" style="27"/>
    <col min="94" max="95" width="9.140625" style="28"/>
    <col min="96" max="97" width="9.140625" style="128"/>
    <col min="98" max="99" width="9.140625" style="129"/>
    <col min="100" max="101" width="9.140625" style="27"/>
    <col min="102" max="102" width="9.140625" style="28"/>
    <col min="103" max="103" width="9.140625" style="28" customWidth="1"/>
    <col min="104" max="105" width="9.140625" style="27"/>
    <col min="106" max="107" width="11.5703125" style="28" bestFit="1" customWidth="1"/>
    <col min="108" max="112" width="9.140625" style="40"/>
    <col min="113" max="115" width="11.5703125" style="39" bestFit="1" customWidth="1"/>
    <col min="116" max="120" width="9.140625" style="40"/>
    <col min="121" max="123" width="9.140625" style="39"/>
    <col min="124" max="128" width="9.140625" style="40"/>
    <col min="129" max="131" width="9.140625" style="39"/>
    <col min="132" max="132" width="9.140625" style="40"/>
    <col min="133" max="133" width="9.140625" style="39"/>
    <col min="134" max="134" width="10.5703125" style="39" bestFit="1" customWidth="1"/>
    <col min="135" max="135" width="9.140625" style="40"/>
    <col min="136" max="136" width="9.140625" style="39"/>
    <col min="137" max="137" width="9.140625" style="40"/>
    <col min="138" max="138" width="9.140625" style="39"/>
    <col min="139" max="139" width="9.140625" style="40"/>
    <col min="140" max="140" width="9.140625" style="39"/>
    <col min="141" max="141" width="9.140625" style="40"/>
    <col min="142" max="142" width="9.140625" style="39"/>
    <col min="143" max="143" width="9.140625" style="40"/>
    <col min="144" max="149" width="9.140625" style="39"/>
    <col min="150" max="151" width="9.140625" style="40"/>
    <col min="152" max="152" width="11.5703125" style="39" bestFit="1" customWidth="1"/>
    <col min="153" max="154" width="9.140625" style="40"/>
    <col min="155" max="155" width="9.140625" style="39"/>
    <col min="156" max="157" width="9.140625" style="40"/>
    <col min="158" max="158" width="9.140625" style="39"/>
    <col min="159" max="160" width="9.140625" style="40"/>
    <col min="161" max="161" width="11.5703125" style="39" bestFit="1" customWidth="1"/>
    <col min="162" max="162" width="9.140625" style="40"/>
    <col min="163" max="163" width="9.140625" style="39"/>
    <col min="164" max="164" width="9.140625" style="40"/>
    <col min="165" max="165" width="9.140625" style="39"/>
    <col min="166" max="166" width="9.140625" style="40"/>
    <col min="167" max="167" width="9.140625" style="39" customWidth="1"/>
    <col min="168" max="168" width="9.140625" style="40"/>
    <col min="169" max="169" width="9.140625" style="39"/>
    <col min="170" max="170" width="9.140625" style="40"/>
    <col min="171" max="171" width="9.140625" style="150"/>
    <col min="172" max="172" width="9.140625" style="40"/>
    <col min="173" max="173" width="9.140625" style="150"/>
    <col min="174" max="174" width="9.140625" style="40"/>
    <col min="175" max="175" width="9.140625" style="150"/>
    <col min="176" max="176" width="9.140625" style="39"/>
    <col min="177" max="177" width="9.140625" style="150"/>
    <col min="178" max="178" width="9.140625" style="40"/>
    <col min="179" max="179" width="9.140625" style="150"/>
    <col min="180" max="180" width="9.140625" style="40"/>
    <col min="181" max="181" width="9.140625" style="150"/>
    <col min="182" max="182" width="9.140625" style="40"/>
    <col min="183" max="183" width="9.140625" style="150"/>
    <col min="184" max="184" width="9.140625" style="40"/>
    <col min="185" max="185" width="9.140625" style="150"/>
    <col min="186" max="186" width="9.140625" style="40"/>
    <col min="187" max="187" width="9.140625" style="150"/>
    <col min="188" max="188" width="9.140625" style="40"/>
    <col min="189" max="189" width="9.140625" style="150"/>
    <col min="190" max="191" width="9.140625" style="40"/>
    <col min="192" max="192" width="11.5703125" style="39" bestFit="1" customWidth="1"/>
    <col min="193" max="193" width="9.140625" style="40"/>
    <col min="194" max="194" width="11.5703125" style="39" bestFit="1" customWidth="1"/>
    <col min="195" max="195" width="9.140625" style="40"/>
    <col min="196" max="196" width="11.5703125" style="39" bestFit="1" customWidth="1"/>
    <col min="197" max="197" width="9.140625" style="40"/>
    <col min="198" max="198" width="11.5703125" style="39" bestFit="1" customWidth="1"/>
    <col min="199" max="199" width="9.140625" style="40"/>
    <col min="200" max="200" width="11.5703125" style="39" bestFit="1" customWidth="1"/>
    <col min="201" max="201" width="9.140625" style="40"/>
    <col min="202" max="202" width="11.5703125" style="39" bestFit="1" customWidth="1"/>
  </cols>
  <sheetData>
    <row r="1" spans="1:202" s="17" customFormat="1" ht="12" x14ac:dyDescent="0.2">
      <c r="B1" s="31" t="s">
        <v>257</v>
      </c>
      <c r="C1" s="31" t="s">
        <v>257</v>
      </c>
      <c r="D1" s="31" t="s">
        <v>257</v>
      </c>
      <c r="E1" s="31" t="s">
        <v>257</v>
      </c>
      <c r="F1" s="31" t="s">
        <v>257</v>
      </c>
      <c r="G1" s="31" t="s">
        <v>257</v>
      </c>
      <c r="H1" s="31" t="s">
        <v>257</v>
      </c>
      <c r="I1" s="31" t="s">
        <v>257</v>
      </c>
      <c r="J1" s="31" t="s">
        <v>257</v>
      </c>
      <c r="K1" s="31" t="s">
        <v>257</v>
      </c>
      <c r="L1" s="31" t="s">
        <v>257</v>
      </c>
      <c r="M1" s="31" t="s">
        <v>257</v>
      </c>
      <c r="N1" s="31" t="s">
        <v>257</v>
      </c>
      <c r="O1" s="37" t="s">
        <v>258</v>
      </c>
      <c r="P1" s="37" t="s">
        <v>259</v>
      </c>
      <c r="Q1" s="37" t="s">
        <v>259</v>
      </c>
      <c r="R1" s="37" t="s">
        <v>259</v>
      </c>
      <c r="S1" s="37" t="s">
        <v>260</v>
      </c>
      <c r="T1" s="37" t="s">
        <v>260</v>
      </c>
      <c r="U1" s="41" t="s">
        <v>261</v>
      </c>
      <c r="V1" s="41" t="s">
        <v>261</v>
      </c>
      <c r="W1" s="37" t="s">
        <v>261</v>
      </c>
      <c r="X1" s="41" t="s">
        <v>261</v>
      </c>
      <c r="Y1" s="37" t="s">
        <v>261</v>
      </c>
      <c r="Z1" s="41" t="s">
        <v>261</v>
      </c>
      <c r="AA1" s="37" t="s">
        <v>261</v>
      </c>
      <c r="AB1" s="41" t="s">
        <v>261</v>
      </c>
      <c r="AC1" s="37" t="s">
        <v>261</v>
      </c>
      <c r="AD1" s="41" t="s">
        <v>261</v>
      </c>
      <c r="AE1" s="37" t="s">
        <v>261</v>
      </c>
      <c r="AF1" s="41" t="s">
        <v>261</v>
      </c>
      <c r="AG1" s="41" t="s">
        <v>261</v>
      </c>
      <c r="AH1" s="37" t="s">
        <v>261</v>
      </c>
      <c r="AI1" s="41" t="s">
        <v>261</v>
      </c>
      <c r="AJ1" s="37" t="s">
        <v>261</v>
      </c>
      <c r="AK1" s="41" t="s">
        <v>261</v>
      </c>
      <c r="AL1" s="37" t="s">
        <v>261</v>
      </c>
      <c r="AM1" s="41" t="s">
        <v>261</v>
      </c>
      <c r="AN1" s="37" t="s">
        <v>261</v>
      </c>
      <c r="AO1" s="41" t="s">
        <v>261</v>
      </c>
      <c r="AP1" s="37" t="s">
        <v>261</v>
      </c>
      <c r="AQ1" s="41" t="s">
        <v>261</v>
      </c>
      <c r="AR1" s="41" t="s">
        <v>261</v>
      </c>
      <c r="AS1" s="37" t="s">
        <v>261</v>
      </c>
      <c r="AT1" s="41" t="s">
        <v>261</v>
      </c>
      <c r="AU1" s="37" t="s">
        <v>261</v>
      </c>
      <c r="AV1" s="41" t="s">
        <v>261</v>
      </c>
      <c r="AW1" s="37" t="s">
        <v>261</v>
      </c>
      <c r="AX1" s="41" t="s">
        <v>261</v>
      </c>
      <c r="AY1" s="37" t="s">
        <v>261</v>
      </c>
      <c r="AZ1" s="41" t="s">
        <v>261</v>
      </c>
      <c r="BA1" s="37" t="s">
        <v>261</v>
      </c>
      <c r="BB1" s="134" t="s">
        <v>277</v>
      </c>
      <c r="BC1" s="135" t="s">
        <v>277</v>
      </c>
      <c r="BD1" s="135" t="s">
        <v>277</v>
      </c>
      <c r="BE1" s="134" t="s">
        <v>277</v>
      </c>
      <c r="BF1" s="135" t="s">
        <v>277</v>
      </c>
      <c r="BG1" s="135" t="s">
        <v>277</v>
      </c>
      <c r="BH1" s="134" t="s">
        <v>277</v>
      </c>
      <c r="BI1" s="134" t="s">
        <v>277</v>
      </c>
      <c r="BJ1" s="135" t="s">
        <v>277</v>
      </c>
      <c r="BK1" s="41" t="s">
        <v>281</v>
      </c>
      <c r="BL1" s="41" t="s">
        <v>281</v>
      </c>
      <c r="BM1" s="37" t="s">
        <v>281</v>
      </c>
      <c r="BN1" s="41" t="s">
        <v>281</v>
      </c>
      <c r="BO1" s="41" t="s">
        <v>281</v>
      </c>
      <c r="BP1" s="37" t="s">
        <v>281</v>
      </c>
      <c r="BQ1" s="41" t="s">
        <v>281</v>
      </c>
      <c r="BR1" s="41" t="s">
        <v>281</v>
      </c>
      <c r="BS1" s="37" t="s">
        <v>281</v>
      </c>
      <c r="BT1" s="22" t="s">
        <v>311</v>
      </c>
      <c r="BU1" s="22" t="s">
        <v>311</v>
      </c>
      <c r="BV1" s="22" t="s">
        <v>311</v>
      </c>
      <c r="BW1" s="22" t="s">
        <v>311</v>
      </c>
      <c r="BX1" s="22" t="s">
        <v>311</v>
      </c>
      <c r="BY1" s="22" t="s">
        <v>311</v>
      </c>
      <c r="BZ1" s="22" t="s">
        <v>311</v>
      </c>
      <c r="CA1" s="22" t="s">
        <v>311</v>
      </c>
      <c r="CB1" s="22" t="s">
        <v>311</v>
      </c>
      <c r="CC1" s="22" t="s">
        <v>311</v>
      </c>
      <c r="CD1" s="22" t="s">
        <v>311</v>
      </c>
      <c r="CE1" s="22" t="s">
        <v>311</v>
      </c>
      <c r="CF1" s="22" t="s">
        <v>311</v>
      </c>
      <c r="CG1" s="22" t="s">
        <v>311</v>
      </c>
      <c r="CH1" s="22" t="s">
        <v>311</v>
      </c>
      <c r="CI1" s="22" t="s">
        <v>311</v>
      </c>
      <c r="CJ1" s="22" t="s">
        <v>311</v>
      </c>
      <c r="CK1" s="22" t="s">
        <v>311</v>
      </c>
      <c r="CL1" s="22" t="s">
        <v>311</v>
      </c>
      <c r="CM1" s="22" t="s">
        <v>311</v>
      </c>
      <c r="CN1" s="22" t="s">
        <v>311</v>
      </c>
      <c r="CO1" s="22" t="s">
        <v>311</v>
      </c>
      <c r="CP1" s="22" t="s">
        <v>311</v>
      </c>
      <c r="CQ1" s="22" t="s">
        <v>311</v>
      </c>
      <c r="CR1" s="119" t="s">
        <v>257</v>
      </c>
      <c r="CS1" s="119" t="s">
        <v>257</v>
      </c>
      <c r="CT1" s="120" t="s">
        <v>257</v>
      </c>
      <c r="CU1" s="120" t="s">
        <v>257</v>
      </c>
      <c r="CV1" s="22" t="s">
        <v>311</v>
      </c>
      <c r="CW1" s="22" t="s">
        <v>311</v>
      </c>
      <c r="CX1" s="22" t="s">
        <v>311</v>
      </c>
      <c r="CY1" s="22" t="s">
        <v>311</v>
      </c>
      <c r="CZ1" s="22" t="s">
        <v>311</v>
      </c>
      <c r="DA1" s="22" t="s">
        <v>311</v>
      </c>
      <c r="DB1" s="22" t="s">
        <v>311</v>
      </c>
      <c r="DC1" s="22" t="s">
        <v>311</v>
      </c>
      <c r="DD1" s="41" t="s">
        <v>286</v>
      </c>
      <c r="DE1" s="41" t="s">
        <v>286</v>
      </c>
      <c r="DF1" s="41" t="s">
        <v>286</v>
      </c>
      <c r="DG1" s="41" t="s">
        <v>286</v>
      </c>
      <c r="DH1" s="41" t="s">
        <v>286</v>
      </c>
      <c r="DI1" s="37" t="s">
        <v>286</v>
      </c>
      <c r="DJ1" s="37" t="s">
        <v>286</v>
      </c>
      <c r="DK1" s="37" t="s">
        <v>286</v>
      </c>
      <c r="DL1" s="41" t="s">
        <v>286</v>
      </c>
      <c r="DM1" s="41" t="s">
        <v>286</v>
      </c>
      <c r="DN1" s="41" t="s">
        <v>286</v>
      </c>
      <c r="DO1" s="41" t="s">
        <v>286</v>
      </c>
      <c r="DP1" s="41" t="s">
        <v>286</v>
      </c>
      <c r="DQ1" s="37" t="s">
        <v>286</v>
      </c>
      <c r="DR1" s="37" t="s">
        <v>286</v>
      </c>
      <c r="DS1" s="37" t="s">
        <v>286</v>
      </c>
      <c r="DT1" s="41" t="s">
        <v>286</v>
      </c>
      <c r="DU1" s="41" t="s">
        <v>286</v>
      </c>
      <c r="DV1" s="41" t="s">
        <v>286</v>
      </c>
      <c r="DW1" s="41" t="s">
        <v>286</v>
      </c>
      <c r="DX1" s="41" t="s">
        <v>286</v>
      </c>
      <c r="DY1" s="37" t="s">
        <v>286</v>
      </c>
      <c r="DZ1" s="37" t="s">
        <v>286</v>
      </c>
      <c r="EA1" s="37" t="s">
        <v>286</v>
      </c>
      <c r="EB1" s="41" t="s">
        <v>289</v>
      </c>
      <c r="EC1" s="37" t="s">
        <v>289</v>
      </c>
      <c r="ED1" s="37" t="s">
        <v>289</v>
      </c>
      <c r="EE1" s="41" t="s">
        <v>289</v>
      </c>
      <c r="EF1" s="37" t="s">
        <v>289</v>
      </c>
      <c r="EG1" s="41" t="s">
        <v>289</v>
      </c>
      <c r="EH1" s="37" t="s">
        <v>289</v>
      </c>
      <c r="EI1" s="41" t="s">
        <v>289</v>
      </c>
      <c r="EJ1" s="37" t="s">
        <v>289</v>
      </c>
      <c r="EK1" s="41" t="s">
        <v>289</v>
      </c>
      <c r="EL1" s="37" t="s">
        <v>289</v>
      </c>
      <c r="EM1" s="41" t="s">
        <v>289</v>
      </c>
      <c r="EN1" s="37" t="s">
        <v>289</v>
      </c>
      <c r="EO1" s="37" t="s">
        <v>290</v>
      </c>
      <c r="EP1" s="37" t="s">
        <v>290</v>
      </c>
      <c r="EQ1" s="37" t="s">
        <v>290</v>
      </c>
      <c r="ER1" s="37" t="s">
        <v>290</v>
      </c>
      <c r="ES1" s="37" t="s">
        <v>290</v>
      </c>
      <c r="ET1" s="41" t="s">
        <v>291</v>
      </c>
      <c r="EU1" s="41" t="s">
        <v>291</v>
      </c>
      <c r="EV1" s="37" t="s">
        <v>291</v>
      </c>
      <c r="EW1" s="41" t="s">
        <v>291</v>
      </c>
      <c r="EX1" s="41" t="s">
        <v>291</v>
      </c>
      <c r="EY1" s="37" t="s">
        <v>291</v>
      </c>
      <c r="EZ1" s="41" t="s">
        <v>291</v>
      </c>
      <c r="FA1" s="41" t="s">
        <v>291</v>
      </c>
      <c r="FB1" s="37" t="s">
        <v>291</v>
      </c>
      <c r="FC1" s="41" t="s">
        <v>292</v>
      </c>
      <c r="FD1" s="41" t="s">
        <v>292</v>
      </c>
      <c r="FE1" s="41" t="s">
        <v>292</v>
      </c>
      <c r="FF1" s="41" t="s">
        <v>292</v>
      </c>
      <c r="FG1" s="41" t="s">
        <v>292</v>
      </c>
      <c r="FH1" s="41" t="s">
        <v>292</v>
      </c>
      <c r="FI1" s="41" t="s">
        <v>292</v>
      </c>
      <c r="FJ1" s="41" t="s">
        <v>292</v>
      </c>
      <c r="FK1" s="41" t="s">
        <v>292</v>
      </c>
      <c r="FL1" s="41" t="s">
        <v>292</v>
      </c>
      <c r="FM1" s="41" t="s">
        <v>292</v>
      </c>
      <c r="FN1" s="41" t="s">
        <v>293</v>
      </c>
      <c r="FO1" s="148" t="s">
        <v>293</v>
      </c>
      <c r="FP1" s="41" t="s">
        <v>293</v>
      </c>
      <c r="FQ1" s="148" t="s">
        <v>293</v>
      </c>
      <c r="FR1" s="41" t="s">
        <v>293</v>
      </c>
      <c r="FS1" s="148" t="s">
        <v>293</v>
      </c>
      <c r="FT1" s="37" t="s">
        <v>293</v>
      </c>
      <c r="FU1" s="148" t="s">
        <v>293</v>
      </c>
      <c r="FV1" s="41" t="s">
        <v>293</v>
      </c>
      <c r="FW1" s="148" t="s">
        <v>293</v>
      </c>
      <c r="FX1" s="41" t="s">
        <v>293</v>
      </c>
      <c r="FY1" s="148" t="s">
        <v>293</v>
      </c>
      <c r="FZ1" s="41" t="s">
        <v>293</v>
      </c>
      <c r="GA1" s="148" t="s">
        <v>293</v>
      </c>
      <c r="GB1" s="41" t="s">
        <v>293</v>
      </c>
      <c r="GC1" s="148" t="s">
        <v>293</v>
      </c>
      <c r="GD1" s="41" t="s">
        <v>293</v>
      </c>
      <c r="GE1" s="148" t="s">
        <v>293</v>
      </c>
      <c r="GF1" s="41" t="s">
        <v>293</v>
      </c>
      <c r="GG1" s="148" t="s">
        <v>293</v>
      </c>
      <c r="GH1" s="41" t="s">
        <v>305</v>
      </c>
      <c r="GI1" s="41" t="s">
        <v>305</v>
      </c>
      <c r="GJ1" s="37" t="s">
        <v>305</v>
      </c>
      <c r="GK1" s="41" t="s">
        <v>305</v>
      </c>
      <c r="GL1" s="37" t="s">
        <v>305</v>
      </c>
      <c r="GM1" s="41" t="s">
        <v>305</v>
      </c>
      <c r="GN1" s="37" t="s">
        <v>305</v>
      </c>
      <c r="GO1" s="41" t="s">
        <v>323</v>
      </c>
      <c r="GP1" s="41" t="s">
        <v>323</v>
      </c>
      <c r="GQ1" s="41" t="s">
        <v>323</v>
      </c>
      <c r="GR1" s="41" t="s">
        <v>323</v>
      </c>
      <c r="GS1" s="41" t="s">
        <v>323</v>
      </c>
      <c r="GT1" s="41" t="s">
        <v>323</v>
      </c>
    </row>
    <row r="2" spans="1:202" s="16" customFormat="1" ht="48" x14ac:dyDescent="0.2">
      <c r="B2" s="32" t="s">
        <v>176</v>
      </c>
      <c r="C2" s="32" t="s">
        <v>176</v>
      </c>
      <c r="D2" s="32" t="s">
        <v>176</v>
      </c>
      <c r="E2" s="32" t="s">
        <v>176</v>
      </c>
      <c r="F2" s="32" t="s">
        <v>176</v>
      </c>
      <c r="G2" s="32" t="s">
        <v>176</v>
      </c>
      <c r="H2" s="32" t="s">
        <v>176</v>
      </c>
      <c r="I2" s="32" t="s">
        <v>176</v>
      </c>
      <c r="J2" s="32" t="s">
        <v>176</v>
      </c>
      <c r="K2" s="32" t="s">
        <v>176</v>
      </c>
      <c r="L2" s="32" t="s">
        <v>176</v>
      </c>
      <c r="M2" s="32" t="s">
        <v>176</v>
      </c>
      <c r="N2" s="32" t="s">
        <v>176</v>
      </c>
      <c r="O2" s="38" t="s">
        <v>250</v>
      </c>
      <c r="P2" s="38" t="s">
        <v>162</v>
      </c>
      <c r="Q2" s="38" t="s">
        <v>162</v>
      </c>
      <c r="R2" s="38" t="s">
        <v>162</v>
      </c>
      <c r="S2" s="38" t="s">
        <v>162</v>
      </c>
      <c r="T2" s="38" t="s">
        <v>162</v>
      </c>
      <c r="U2" s="42" t="s">
        <v>156</v>
      </c>
      <c r="V2" s="42" t="s">
        <v>156</v>
      </c>
      <c r="W2" s="38" t="s">
        <v>156</v>
      </c>
      <c r="X2" s="42" t="s">
        <v>156</v>
      </c>
      <c r="Y2" s="38" t="s">
        <v>156</v>
      </c>
      <c r="Z2" s="42" t="s">
        <v>156</v>
      </c>
      <c r="AA2" s="38" t="s">
        <v>156</v>
      </c>
      <c r="AB2" s="42" t="s">
        <v>156</v>
      </c>
      <c r="AC2" s="38" t="s">
        <v>156</v>
      </c>
      <c r="AD2" s="42" t="s">
        <v>156</v>
      </c>
      <c r="AE2" s="38" t="s">
        <v>156</v>
      </c>
      <c r="AF2" s="42" t="s">
        <v>156</v>
      </c>
      <c r="AG2" s="42" t="s">
        <v>156</v>
      </c>
      <c r="AH2" s="38" t="s">
        <v>156</v>
      </c>
      <c r="AI2" s="42" t="s">
        <v>156</v>
      </c>
      <c r="AJ2" s="38" t="s">
        <v>156</v>
      </c>
      <c r="AK2" s="42" t="s">
        <v>156</v>
      </c>
      <c r="AL2" s="38" t="s">
        <v>156</v>
      </c>
      <c r="AM2" s="42" t="s">
        <v>156</v>
      </c>
      <c r="AN2" s="38" t="s">
        <v>156</v>
      </c>
      <c r="AO2" s="42" t="s">
        <v>156</v>
      </c>
      <c r="AP2" s="38" t="s">
        <v>156</v>
      </c>
      <c r="AQ2" s="42" t="s">
        <v>156</v>
      </c>
      <c r="AR2" s="42" t="s">
        <v>156</v>
      </c>
      <c r="AS2" s="38" t="s">
        <v>156</v>
      </c>
      <c r="AT2" s="42" t="s">
        <v>156</v>
      </c>
      <c r="AU2" s="38" t="s">
        <v>156</v>
      </c>
      <c r="AV2" s="42" t="s">
        <v>156</v>
      </c>
      <c r="AW2" s="38" t="s">
        <v>156</v>
      </c>
      <c r="AX2" s="42" t="s">
        <v>156</v>
      </c>
      <c r="AY2" s="38" t="s">
        <v>156</v>
      </c>
      <c r="AZ2" s="42" t="s">
        <v>156</v>
      </c>
      <c r="BA2" s="38" t="s">
        <v>156</v>
      </c>
      <c r="BB2" s="136" t="s">
        <v>138</v>
      </c>
      <c r="BC2" s="137" t="s">
        <v>138</v>
      </c>
      <c r="BD2" s="137" t="s">
        <v>138</v>
      </c>
      <c r="BE2" s="136" t="s">
        <v>138</v>
      </c>
      <c r="BF2" s="137" t="s">
        <v>138</v>
      </c>
      <c r="BG2" s="137" t="s">
        <v>138</v>
      </c>
      <c r="BH2" s="136" t="s">
        <v>138</v>
      </c>
      <c r="BI2" s="136" t="s">
        <v>138</v>
      </c>
      <c r="BJ2" s="137" t="s">
        <v>138</v>
      </c>
      <c r="BK2" s="42" t="s">
        <v>251</v>
      </c>
      <c r="BL2" s="42" t="s">
        <v>251</v>
      </c>
      <c r="BM2" s="38" t="s">
        <v>251</v>
      </c>
      <c r="BN2" s="42" t="s">
        <v>251</v>
      </c>
      <c r="BO2" s="42" t="s">
        <v>251</v>
      </c>
      <c r="BP2" s="38" t="s">
        <v>251</v>
      </c>
      <c r="BQ2" s="42" t="s">
        <v>251</v>
      </c>
      <c r="BR2" s="42" t="s">
        <v>251</v>
      </c>
      <c r="BS2" s="38" t="s">
        <v>251</v>
      </c>
      <c r="BT2" s="23" t="s">
        <v>252</v>
      </c>
      <c r="BU2" s="23" t="s">
        <v>252</v>
      </c>
      <c r="BV2" s="24" t="s">
        <v>252</v>
      </c>
      <c r="BW2" s="24" t="s">
        <v>252</v>
      </c>
      <c r="BX2" s="23" t="s">
        <v>252</v>
      </c>
      <c r="BY2" s="23" t="s">
        <v>252</v>
      </c>
      <c r="BZ2" s="24" t="s">
        <v>252</v>
      </c>
      <c r="CA2" s="24" t="s">
        <v>252</v>
      </c>
      <c r="CB2" s="23" t="s">
        <v>252</v>
      </c>
      <c r="CC2" s="23" t="s">
        <v>252</v>
      </c>
      <c r="CD2" s="24" t="s">
        <v>252</v>
      </c>
      <c r="CE2" s="24" t="s">
        <v>252</v>
      </c>
      <c r="CF2" s="23" t="s">
        <v>252</v>
      </c>
      <c r="CG2" s="23" t="s">
        <v>252</v>
      </c>
      <c r="CH2" s="24" t="s">
        <v>252</v>
      </c>
      <c r="CI2" s="24" t="s">
        <v>252</v>
      </c>
      <c r="CJ2" s="23" t="s">
        <v>252</v>
      </c>
      <c r="CK2" s="23" t="s">
        <v>252</v>
      </c>
      <c r="CL2" s="24" t="s">
        <v>252</v>
      </c>
      <c r="CM2" s="24" t="s">
        <v>252</v>
      </c>
      <c r="CN2" s="23" t="s">
        <v>252</v>
      </c>
      <c r="CO2" s="23" t="s">
        <v>252</v>
      </c>
      <c r="CP2" s="24" t="s">
        <v>252</v>
      </c>
      <c r="CQ2" s="24" t="s">
        <v>252</v>
      </c>
      <c r="CR2" s="121" t="s">
        <v>252</v>
      </c>
      <c r="CS2" s="121" t="s">
        <v>252</v>
      </c>
      <c r="CT2" s="122" t="s">
        <v>252</v>
      </c>
      <c r="CU2" s="122" t="s">
        <v>252</v>
      </c>
      <c r="CV2" s="23" t="s">
        <v>252</v>
      </c>
      <c r="CW2" s="23" t="s">
        <v>252</v>
      </c>
      <c r="CX2" s="24" t="s">
        <v>252</v>
      </c>
      <c r="CY2" s="24" t="s">
        <v>252</v>
      </c>
      <c r="CZ2" s="23" t="s">
        <v>252</v>
      </c>
      <c r="DA2" s="23" t="s">
        <v>252</v>
      </c>
      <c r="DB2" s="24" t="s">
        <v>252</v>
      </c>
      <c r="DC2" s="24" t="s">
        <v>252</v>
      </c>
      <c r="DD2" s="42" t="s">
        <v>253</v>
      </c>
      <c r="DE2" s="42" t="s">
        <v>253</v>
      </c>
      <c r="DF2" s="42" t="s">
        <v>253</v>
      </c>
      <c r="DG2" s="42" t="s">
        <v>253</v>
      </c>
      <c r="DH2" s="42" t="s">
        <v>253</v>
      </c>
      <c r="DI2" s="38" t="s">
        <v>253</v>
      </c>
      <c r="DJ2" s="38" t="s">
        <v>253</v>
      </c>
      <c r="DK2" s="38" t="s">
        <v>253</v>
      </c>
      <c r="DL2" s="42" t="s">
        <v>253</v>
      </c>
      <c r="DM2" s="42" t="s">
        <v>253</v>
      </c>
      <c r="DN2" s="42" t="s">
        <v>253</v>
      </c>
      <c r="DO2" s="42" t="s">
        <v>253</v>
      </c>
      <c r="DP2" s="42" t="s">
        <v>253</v>
      </c>
      <c r="DQ2" s="38" t="s">
        <v>253</v>
      </c>
      <c r="DR2" s="38" t="s">
        <v>253</v>
      </c>
      <c r="DS2" s="38" t="s">
        <v>253</v>
      </c>
      <c r="DT2" s="42" t="s">
        <v>253</v>
      </c>
      <c r="DU2" s="42" t="s">
        <v>253</v>
      </c>
      <c r="DV2" s="42" t="s">
        <v>253</v>
      </c>
      <c r="DW2" s="42" t="s">
        <v>253</v>
      </c>
      <c r="DX2" s="42" t="s">
        <v>253</v>
      </c>
      <c r="DY2" s="38" t="s">
        <v>253</v>
      </c>
      <c r="DZ2" s="38" t="s">
        <v>253</v>
      </c>
      <c r="EA2" s="38" t="s">
        <v>253</v>
      </c>
      <c r="EB2" s="42" t="s">
        <v>69</v>
      </c>
      <c r="EC2" s="38" t="s">
        <v>69</v>
      </c>
      <c r="ED2" s="38" t="s">
        <v>69</v>
      </c>
      <c r="EE2" s="42" t="s">
        <v>69</v>
      </c>
      <c r="EF2" s="38" t="s">
        <v>69</v>
      </c>
      <c r="EG2" s="42" t="s">
        <v>69</v>
      </c>
      <c r="EH2" s="38" t="s">
        <v>69</v>
      </c>
      <c r="EI2" s="42" t="s">
        <v>69</v>
      </c>
      <c r="EJ2" s="38" t="s">
        <v>69</v>
      </c>
      <c r="EK2" s="42" t="s">
        <v>69</v>
      </c>
      <c r="EL2" s="38" t="s">
        <v>69</v>
      </c>
      <c r="EM2" s="42" t="s">
        <v>69</v>
      </c>
      <c r="EN2" s="38" t="s">
        <v>69</v>
      </c>
      <c r="EO2" s="38" t="s">
        <v>55</v>
      </c>
      <c r="EP2" s="38" t="s">
        <v>55</v>
      </c>
      <c r="EQ2" s="38" t="s">
        <v>55</v>
      </c>
      <c r="ER2" s="38" t="s">
        <v>55</v>
      </c>
      <c r="ES2" s="38" t="s">
        <v>55</v>
      </c>
      <c r="ET2" s="42" t="s">
        <v>254</v>
      </c>
      <c r="EU2" s="42" t="s">
        <v>254</v>
      </c>
      <c r="EV2" s="38" t="s">
        <v>254</v>
      </c>
      <c r="EW2" s="42" t="s">
        <v>254</v>
      </c>
      <c r="EX2" s="42" t="s">
        <v>254</v>
      </c>
      <c r="EY2" s="38" t="s">
        <v>254</v>
      </c>
      <c r="EZ2" s="42" t="s">
        <v>254</v>
      </c>
      <c r="FA2" s="42" t="s">
        <v>254</v>
      </c>
      <c r="FB2" s="38" t="s">
        <v>254</v>
      </c>
      <c r="FC2" s="42" t="s">
        <v>255</v>
      </c>
      <c r="FD2" s="42" t="s">
        <v>255</v>
      </c>
      <c r="FE2" s="38" t="s">
        <v>255</v>
      </c>
      <c r="FF2" s="42" t="s">
        <v>255</v>
      </c>
      <c r="FG2" s="38" t="s">
        <v>255</v>
      </c>
      <c r="FH2" s="42" t="s">
        <v>255</v>
      </c>
      <c r="FI2" s="38" t="s">
        <v>255</v>
      </c>
      <c r="FJ2" s="42" t="s">
        <v>255</v>
      </c>
      <c r="FK2" s="38" t="s">
        <v>255</v>
      </c>
      <c r="FL2" s="42" t="s">
        <v>255</v>
      </c>
      <c r="FM2" s="38" t="s">
        <v>255</v>
      </c>
      <c r="FN2" s="42" t="s">
        <v>256</v>
      </c>
      <c r="FO2" s="149" t="s">
        <v>256</v>
      </c>
      <c r="FP2" s="42" t="s">
        <v>256</v>
      </c>
      <c r="FQ2" s="149" t="s">
        <v>256</v>
      </c>
      <c r="FR2" s="42" t="s">
        <v>256</v>
      </c>
      <c r="FS2" s="149" t="s">
        <v>256</v>
      </c>
      <c r="FT2" s="38" t="s">
        <v>256</v>
      </c>
      <c r="FU2" s="149" t="s">
        <v>256</v>
      </c>
      <c r="FV2" s="42" t="s">
        <v>256</v>
      </c>
      <c r="FW2" s="149" t="s">
        <v>256</v>
      </c>
      <c r="FX2" s="42" t="s">
        <v>256</v>
      </c>
      <c r="FY2" s="149" t="s">
        <v>256</v>
      </c>
      <c r="FZ2" s="42" t="s">
        <v>256</v>
      </c>
      <c r="GA2" s="149" t="s">
        <v>256</v>
      </c>
      <c r="GB2" s="42" t="s">
        <v>256</v>
      </c>
      <c r="GC2" s="149" t="s">
        <v>256</v>
      </c>
      <c r="GD2" s="42" t="s">
        <v>256</v>
      </c>
      <c r="GE2" s="149" t="s">
        <v>256</v>
      </c>
      <c r="GF2" s="42" t="s">
        <v>256</v>
      </c>
      <c r="GG2" s="149" t="s">
        <v>256</v>
      </c>
      <c r="GH2" s="42" t="s">
        <v>304</v>
      </c>
      <c r="GI2" s="42" t="s">
        <v>304</v>
      </c>
      <c r="GJ2" s="38" t="s">
        <v>304</v>
      </c>
      <c r="GK2" s="42" t="s">
        <v>304</v>
      </c>
      <c r="GL2" s="38" t="s">
        <v>304</v>
      </c>
      <c r="GM2" s="42" t="s">
        <v>304</v>
      </c>
      <c r="GN2" s="38" t="s">
        <v>304</v>
      </c>
      <c r="GO2" s="42" t="s">
        <v>304</v>
      </c>
      <c r="GP2" s="38" t="s">
        <v>304</v>
      </c>
      <c r="GQ2" s="42" t="s">
        <v>304</v>
      </c>
      <c r="GR2" s="38" t="s">
        <v>304</v>
      </c>
      <c r="GS2" s="42" t="s">
        <v>304</v>
      </c>
      <c r="GT2" s="38" t="s">
        <v>304</v>
      </c>
    </row>
    <row r="3" spans="1:202" s="15" customFormat="1" ht="120" x14ac:dyDescent="0.25">
      <c r="B3" s="33" t="s">
        <v>175</v>
      </c>
      <c r="C3" s="33" t="s">
        <v>174</v>
      </c>
      <c r="D3" s="33" t="s">
        <v>173</v>
      </c>
      <c r="E3" s="33" t="s">
        <v>172</v>
      </c>
      <c r="F3" s="33" t="s">
        <v>171</v>
      </c>
      <c r="G3" s="33" t="s">
        <v>170</v>
      </c>
      <c r="H3" s="33" t="s">
        <v>169</v>
      </c>
      <c r="I3" s="33" t="s">
        <v>168</v>
      </c>
      <c r="J3" s="33" t="s">
        <v>167</v>
      </c>
      <c r="K3" s="33" t="s">
        <v>49</v>
      </c>
      <c r="L3" s="33" t="s">
        <v>166</v>
      </c>
      <c r="M3" s="33" t="s">
        <v>46</v>
      </c>
      <c r="N3" s="33" t="s">
        <v>165</v>
      </c>
      <c r="O3" s="33" t="s">
        <v>163</v>
      </c>
      <c r="P3" s="33" t="s">
        <v>161</v>
      </c>
      <c r="Q3" s="33" t="s">
        <v>160</v>
      </c>
      <c r="R3" s="33" t="s">
        <v>159</v>
      </c>
      <c r="S3" s="33" t="s">
        <v>158</v>
      </c>
      <c r="T3" s="33" t="s">
        <v>157</v>
      </c>
      <c r="U3" s="34" t="s">
        <v>155</v>
      </c>
      <c r="V3" s="34" t="s">
        <v>154</v>
      </c>
      <c r="W3" s="33" t="s">
        <v>262</v>
      </c>
      <c r="X3" s="34" t="s">
        <v>153</v>
      </c>
      <c r="Y3" s="33" t="s">
        <v>263</v>
      </c>
      <c r="Z3" s="34" t="s">
        <v>152</v>
      </c>
      <c r="AA3" s="33" t="s">
        <v>264</v>
      </c>
      <c r="AB3" s="34" t="s">
        <v>151</v>
      </c>
      <c r="AC3" s="33" t="s">
        <v>265</v>
      </c>
      <c r="AD3" s="34" t="s">
        <v>150</v>
      </c>
      <c r="AE3" s="33" t="s">
        <v>266</v>
      </c>
      <c r="AF3" s="34" t="s">
        <v>149</v>
      </c>
      <c r="AG3" s="34" t="s">
        <v>148</v>
      </c>
      <c r="AH3" s="33" t="s">
        <v>267</v>
      </c>
      <c r="AI3" s="34" t="s">
        <v>147</v>
      </c>
      <c r="AJ3" s="33" t="s">
        <v>268</v>
      </c>
      <c r="AK3" s="34" t="s">
        <v>146</v>
      </c>
      <c r="AL3" s="33" t="s">
        <v>269</v>
      </c>
      <c r="AM3" s="34" t="s">
        <v>145</v>
      </c>
      <c r="AN3" s="33" t="s">
        <v>270</v>
      </c>
      <c r="AO3" s="34" t="s">
        <v>144</v>
      </c>
      <c r="AP3" s="33" t="s">
        <v>271</v>
      </c>
      <c r="AQ3" s="34" t="s">
        <v>133</v>
      </c>
      <c r="AR3" s="34" t="s">
        <v>143</v>
      </c>
      <c r="AS3" s="33" t="s">
        <v>272</v>
      </c>
      <c r="AT3" s="34" t="s">
        <v>142</v>
      </c>
      <c r="AU3" s="33" t="s">
        <v>273</v>
      </c>
      <c r="AV3" s="34" t="s">
        <v>141</v>
      </c>
      <c r="AW3" s="33" t="s">
        <v>274</v>
      </c>
      <c r="AX3" s="34" t="s">
        <v>140</v>
      </c>
      <c r="AY3" s="33" t="s">
        <v>275</v>
      </c>
      <c r="AZ3" s="34" t="s">
        <v>139</v>
      </c>
      <c r="BA3" s="33" t="s">
        <v>276</v>
      </c>
      <c r="BB3" s="138" t="s">
        <v>326</v>
      </c>
      <c r="BC3" s="139" t="s">
        <v>137</v>
      </c>
      <c r="BD3" s="139" t="s">
        <v>136</v>
      </c>
      <c r="BE3" s="138" t="s">
        <v>327</v>
      </c>
      <c r="BF3" s="139" t="s">
        <v>135</v>
      </c>
      <c r="BG3" s="139" t="s">
        <v>134</v>
      </c>
      <c r="BH3" s="138" t="s">
        <v>328</v>
      </c>
      <c r="BI3" s="138" t="s">
        <v>132</v>
      </c>
      <c r="BJ3" s="139" t="s">
        <v>131</v>
      </c>
      <c r="BK3" s="34" t="s">
        <v>130</v>
      </c>
      <c r="BL3" s="34" t="s">
        <v>129</v>
      </c>
      <c r="BM3" s="33" t="s">
        <v>278</v>
      </c>
      <c r="BN3" s="34" t="s">
        <v>49</v>
      </c>
      <c r="BO3" s="34" t="s">
        <v>128</v>
      </c>
      <c r="BP3" s="33" t="s">
        <v>279</v>
      </c>
      <c r="BQ3" s="34" t="s">
        <v>127</v>
      </c>
      <c r="BR3" s="34" t="s">
        <v>126</v>
      </c>
      <c r="BS3" s="33" t="s">
        <v>280</v>
      </c>
      <c r="BT3" s="25" t="s">
        <v>125</v>
      </c>
      <c r="BU3" s="25" t="s">
        <v>124</v>
      </c>
      <c r="BV3" s="26" t="s">
        <v>123</v>
      </c>
      <c r="BW3" s="26" t="s">
        <v>122</v>
      </c>
      <c r="BX3" s="25" t="s">
        <v>121</v>
      </c>
      <c r="BY3" s="25" t="s">
        <v>120</v>
      </c>
      <c r="BZ3" s="26" t="s">
        <v>119</v>
      </c>
      <c r="CA3" s="26" t="s">
        <v>118</v>
      </c>
      <c r="CB3" s="25" t="s">
        <v>117</v>
      </c>
      <c r="CC3" s="25" t="s">
        <v>116</v>
      </c>
      <c r="CD3" s="26" t="s">
        <v>115</v>
      </c>
      <c r="CE3" s="26" t="s">
        <v>114</v>
      </c>
      <c r="CF3" s="25" t="s">
        <v>113</v>
      </c>
      <c r="CG3" s="25" t="s">
        <v>112</v>
      </c>
      <c r="CH3" s="26" t="s">
        <v>111</v>
      </c>
      <c r="CI3" s="26" t="s">
        <v>110</v>
      </c>
      <c r="CJ3" s="25" t="s">
        <v>109</v>
      </c>
      <c r="CK3" s="25" t="s">
        <v>108</v>
      </c>
      <c r="CL3" s="26" t="s">
        <v>107</v>
      </c>
      <c r="CM3" s="26" t="s">
        <v>106</v>
      </c>
      <c r="CN3" s="25" t="s">
        <v>105</v>
      </c>
      <c r="CO3" s="25" t="s">
        <v>104</v>
      </c>
      <c r="CP3" s="26" t="s">
        <v>103</v>
      </c>
      <c r="CQ3" s="26" t="s">
        <v>102</v>
      </c>
      <c r="CR3" s="123" t="s">
        <v>282</v>
      </c>
      <c r="CS3" s="123" t="s">
        <v>283</v>
      </c>
      <c r="CT3" s="124" t="s">
        <v>284</v>
      </c>
      <c r="CU3" s="124" t="s">
        <v>285</v>
      </c>
      <c r="CV3" s="25" t="s">
        <v>101</v>
      </c>
      <c r="CW3" s="25" t="s">
        <v>100</v>
      </c>
      <c r="CX3" s="26" t="s">
        <v>99</v>
      </c>
      <c r="CY3" s="26" t="s">
        <v>98</v>
      </c>
      <c r="CZ3" s="25" t="s">
        <v>97</v>
      </c>
      <c r="DA3" s="25" t="s">
        <v>96</v>
      </c>
      <c r="DB3" s="26" t="s">
        <v>95</v>
      </c>
      <c r="DC3" s="26" t="s">
        <v>94</v>
      </c>
      <c r="DD3" s="34" t="s">
        <v>93</v>
      </c>
      <c r="DE3" s="34" t="s">
        <v>92</v>
      </c>
      <c r="DF3" s="34" t="s">
        <v>91</v>
      </c>
      <c r="DG3" s="34" t="s">
        <v>90</v>
      </c>
      <c r="DH3" s="34" t="s">
        <v>89</v>
      </c>
      <c r="DI3" s="33" t="s">
        <v>88</v>
      </c>
      <c r="DJ3" s="33" t="s">
        <v>87</v>
      </c>
      <c r="DK3" s="33" t="s">
        <v>86</v>
      </c>
      <c r="DL3" s="34" t="s">
        <v>85</v>
      </c>
      <c r="DM3" s="34" t="s">
        <v>84</v>
      </c>
      <c r="DN3" s="34" t="s">
        <v>83</v>
      </c>
      <c r="DO3" s="34" t="s">
        <v>82</v>
      </c>
      <c r="DP3" s="34" t="s">
        <v>81</v>
      </c>
      <c r="DQ3" s="33" t="s">
        <v>80</v>
      </c>
      <c r="DR3" s="33" t="s">
        <v>79</v>
      </c>
      <c r="DS3" s="33" t="s">
        <v>78</v>
      </c>
      <c r="DT3" s="34" t="s">
        <v>77</v>
      </c>
      <c r="DU3" s="34" t="s">
        <v>76</v>
      </c>
      <c r="DV3" s="34" t="s">
        <v>75</v>
      </c>
      <c r="DW3" s="34" t="s">
        <v>74</v>
      </c>
      <c r="DX3" s="34" t="s">
        <v>73</v>
      </c>
      <c r="DY3" s="33" t="s">
        <v>72</v>
      </c>
      <c r="DZ3" s="33" t="s">
        <v>71</v>
      </c>
      <c r="EA3" s="33" t="s">
        <v>70</v>
      </c>
      <c r="EB3" s="34" t="s">
        <v>68</v>
      </c>
      <c r="EC3" s="33" t="s">
        <v>67</v>
      </c>
      <c r="ED3" s="33" t="s">
        <v>66</v>
      </c>
      <c r="EE3" s="34" t="s">
        <v>65</v>
      </c>
      <c r="EF3" s="33" t="s">
        <v>64</v>
      </c>
      <c r="EG3" s="34" t="s">
        <v>63</v>
      </c>
      <c r="EH3" s="33" t="s">
        <v>62</v>
      </c>
      <c r="EI3" s="34" t="s">
        <v>61</v>
      </c>
      <c r="EJ3" s="33" t="s">
        <v>60</v>
      </c>
      <c r="EK3" s="34" t="s">
        <v>59</v>
      </c>
      <c r="EL3" s="33" t="s">
        <v>58</v>
      </c>
      <c r="EM3" s="34" t="s">
        <v>57</v>
      </c>
      <c r="EN3" s="33" t="s">
        <v>56</v>
      </c>
      <c r="EO3" s="33" t="s">
        <v>54</v>
      </c>
      <c r="EP3" s="33" t="s">
        <v>53</v>
      </c>
      <c r="EQ3" s="33" t="s">
        <v>52</v>
      </c>
      <c r="ER3" s="33" t="s">
        <v>51</v>
      </c>
      <c r="ES3" s="33" t="s">
        <v>50</v>
      </c>
      <c r="ET3" s="34" t="s">
        <v>319</v>
      </c>
      <c r="EU3" s="34" t="s">
        <v>48</v>
      </c>
      <c r="EV3" s="33" t="s">
        <v>47</v>
      </c>
      <c r="EW3" s="34" t="s">
        <v>320</v>
      </c>
      <c r="EX3" s="34" t="s">
        <v>45</v>
      </c>
      <c r="EY3" s="33" t="s">
        <v>44</v>
      </c>
      <c r="EZ3" s="34" t="s">
        <v>321</v>
      </c>
      <c r="FA3" s="34" t="s">
        <v>42</v>
      </c>
      <c r="FB3" s="33" t="s">
        <v>41</v>
      </c>
      <c r="FC3" s="34" t="s">
        <v>40</v>
      </c>
      <c r="FD3" s="34" t="s">
        <v>39</v>
      </c>
      <c r="FE3" s="33" t="s">
        <v>38</v>
      </c>
      <c r="FF3" s="34" t="s">
        <v>37</v>
      </c>
      <c r="FG3" s="33" t="s">
        <v>36</v>
      </c>
      <c r="FH3" s="34" t="s">
        <v>35</v>
      </c>
      <c r="FI3" s="33" t="s">
        <v>34</v>
      </c>
      <c r="FJ3" s="34" t="s">
        <v>33</v>
      </c>
      <c r="FK3" s="33" t="s">
        <v>32</v>
      </c>
      <c r="FL3" s="34" t="s">
        <v>31</v>
      </c>
      <c r="FM3" s="33" t="s">
        <v>30</v>
      </c>
      <c r="FN3" s="34" t="s">
        <v>27</v>
      </c>
      <c r="FO3" s="36" t="s">
        <v>294</v>
      </c>
      <c r="FP3" s="34" t="s">
        <v>26</v>
      </c>
      <c r="FQ3" s="36" t="s">
        <v>295</v>
      </c>
      <c r="FR3" s="34" t="s">
        <v>25</v>
      </c>
      <c r="FS3" s="36" t="s">
        <v>299</v>
      </c>
      <c r="FT3" s="33" t="s">
        <v>24</v>
      </c>
      <c r="FU3" s="36" t="s">
        <v>296</v>
      </c>
      <c r="FV3" s="34" t="s">
        <v>22</v>
      </c>
      <c r="FW3" s="36" t="s">
        <v>297</v>
      </c>
      <c r="FX3" s="34" t="s">
        <v>21</v>
      </c>
      <c r="FY3" s="36" t="s">
        <v>298</v>
      </c>
      <c r="FZ3" s="34" t="s">
        <v>20</v>
      </c>
      <c r="GA3" s="36" t="s">
        <v>300</v>
      </c>
      <c r="GB3" s="34" t="s">
        <v>19</v>
      </c>
      <c r="GC3" s="36" t="s">
        <v>301</v>
      </c>
      <c r="GD3" s="34" t="s">
        <v>17</v>
      </c>
      <c r="GE3" s="36" t="s">
        <v>302</v>
      </c>
      <c r="GF3" s="34" t="s">
        <v>16</v>
      </c>
      <c r="GG3" s="36" t="s">
        <v>303</v>
      </c>
      <c r="GH3" s="34" t="s">
        <v>12</v>
      </c>
      <c r="GI3" s="34" t="s">
        <v>11</v>
      </c>
      <c r="GJ3" s="33" t="s">
        <v>10</v>
      </c>
      <c r="GK3" s="34" t="s">
        <v>9</v>
      </c>
      <c r="GL3" s="33" t="s">
        <v>8</v>
      </c>
      <c r="GM3" s="34" t="s">
        <v>7</v>
      </c>
      <c r="GN3" s="33" t="s">
        <v>6</v>
      </c>
      <c r="GO3" s="34" t="s">
        <v>5</v>
      </c>
      <c r="GP3" s="33" t="s">
        <v>4</v>
      </c>
      <c r="GQ3" s="34" t="s">
        <v>3</v>
      </c>
      <c r="GR3" s="33" t="s">
        <v>2</v>
      </c>
      <c r="GS3" s="34" t="s">
        <v>1</v>
      </c>
      <c r="GT3" s="33" t="s">
        <v>0</v>
      </c>
    </row>
    <row r="4" spans="1:202" s="15" customFormat="1" x14ac:dyDescent="0.25">
      <c r="A4" s="30" t="s">
        <v>14</v>
      </c>
      <c r="B4" s="34">
        <v>5892023</v>
      </c>
      <c r="C4" s="34">
        <v>1476554</v>
      </c>
      <c r="D4" s="34">
        <v>1062121</v>
      </c>
      <c r="E4" s="34">
        <v>419886</v>
      </c>
      <c r="F4" s="34">
        <v>124201</v>
      </c>
      <c r="G4" s="47">
        <f>C4/B4</f>
        <v>0.25060221251682147</v>
      </c>
      <c r="H4" s="47">
        <f>D4/B4</f>
        <v>0.18026423182665785</v>
      </c>
      <c r="I4" s="47">
        <f>E4/B4</f>
        <v>7.1263469270231972E-2</v>
      </c>
      <c r="J4" s="47">
        <f>F4/B4</f>
        <v>2.1079517170927542E-2</v>
      </c>
      <c r="K4" s="34">
        <v>493667</v>
      </c>
      <c r="L4" s="36">
        <f>K4/D4</f>
        <v>0.46479355930256533</v>
      </c>
      <c r="M4" s="34">
        <v>568454</v>
      </c>
      <c r="N4" s="36">
        <f>M4/D4</f>
        <v>0.53520644069743462</v>
      </c>
      <c r="O4" s="51">
        <v>40.1</v>
      </c>
      <c r="P4" s="34">
        <v>2446028</v>
      </c>
      <c r="Q4" s="34">
        <v>1008389</v>
      </c>
      <c r="R4" s="47">
        <f>Q4/P4</f>
        <v>0.41225570598537709</v>
      </c>
      <c r="S4" s="34">
        <v>753722</v>
      </c>
      <c r="T4" s="47">
        <f>S4/P4</f>
        <v>0.30814119871072615</v>
      </c>
      <c r="U4" s="34">
        <v>493667</v>
      </c>
      <c r="V4" s="34">
        <v>34095</v>
      </c>
      <c r="W4" s="47">
        <f>V4/U4</f>
        <v>6.9064774432967976E-2</v>
      </c>
      <c r="X4" s="34">
        <v>333452</v>
      </c>
      <c r="Y4" s="47">
        <f>X4/U4</f>
        <v>0.67545936835964326</v>
      </c>
      <c r="Z4" s="34">
        <v>14490</v>
      </c>
      <c r="AA4" s="47">
        <f>Z4/U4</f>
        <v>2.9351769512647188E-2</v>
      </c>
      <c r="AB4" s="34">
        <v>48838</v>
      </c>
      <c r="AC4" s="47">
        <f>AB4/U4</f>
        <v>9.8929035159328049E-2</v>
      </c>
      <c r="AD4" s="34">
        <v>62792</v>
      </c>
      <c r="AE4" s="47">
        <f>AD4/U4</f>
        <v>0.12719505253541355</v>
      </c>
      <c r="AF4" s="34">
        <v>568454</v>
      </c>
      <c r="AG4" s="34">
        <v>34991</v>
      </c>
      <c r="AH4" s="47">
        <f>AG4/AF4</f>
        <v>6.1554672849518169E-2</v>
      </c>
      <c r="AI4" s="34">
        <v>266520</v>
      </c>
      <c r="AJ4" s="47">
        <f>AI4/AF4</f>
        <v>0.46885060180771004</v>
      </c>
      <c r="AK4" s="34">
        <v>13969</v>
      </c>
      <c r="AL4" s="47">
        <f>AK4/AF4</f>
        <v>2.4573668229971115E-2</v>
      </c>
      <c r="AM4" s="34">
        <v>165733</v>
      </c>
      <c r="AN4" s="47">
        <f>AM4/AF4</f>
        <v>0.29155041568886841</v>
      </c>
      <c r="AO4" s="34">
        <v>87241</v>
      </c>
      <c r="AP4" s="47">
        <f>AO4/AF4</f>
        <v>0.15347064142393227</v>
      </c>
      <c r="AQ4" s="34">
        <f>SUM(U4,AF4)</f>
        <v>1062121</v>
      </c>
      <c r="AR4" s="34">
        <f>SUM(V4,AG4)</f>
        <v>69086</v>
      </c>
      <c r="AS4" s="47">
        <f>AR4/AQ4</f>
        <v>6.5045319695213627E-2</v>
      </c>
      <c r="AT4" s="34">
        <f>SUM(X4,AI4)</f>
        <v>599972</v>
      </c>
      <c r="AU4" s="47">
        <f>AT4/AQ4</f>
        <v>0.56488102579649591</v>
      </c>
      <c r="AV4" s="34">
        <f>SUM(Z4,AK4)</f>
        <v>28459</v>
      </c>
      <c r="AW4" s="47">
        <f>AV4/AQ4</f>
        <v>2.6794498931854281E-2</v>
      </c>
      <c r="AX4" s="34">
        <f>SUM(AB4,AM4)</f>
        <v>214571</v>
      </c>
      <c r="AY4" s="47">
        <f>AX4/AQ4</f>
        <v>0.20202123863476948</v>
      </c>
      <c r="AZ4" s="34">
        <f>SUM(AD4,AO4)</f>
        <v>150033</v>
      </c>
      <c r="BA4" s="47">
        <f>AZ4/AQ4</f>
        <v>0.14125791694166673</v>
      </c>
      <c r="BB4" s="138">
        <v>483798</v>
      </c>
      <c r="BC4" s="138">
        <v>140746</v>
      </c>
      <c r="BD4" s="140">
        <f>BC4/BB4</f>
        <v>0.29091893724240281</v>
      </c>
      <c r="BE4" s="138">
        <v>551225</v>
      </c>
      <c r="BF4" s="138">
        <v>155654</v>
      </c>
      <c r="BG4" s="140">
        <f t="shared" ref="BG4:BG67" si="0">BF4/BE4</f>
        <v>0.28237833915370314</v>
      </c>
      <c r="BH4" s="138">
        <f>SUM(BB4,BE4)</f>
        <v>1035023</v>
      </c>
      <c r="BI4" s="138">
        <f>SUM(BC4,BF4)</f>
        <v>296400</v>
      </c>
      <c r="BJ4" s="140">
        <f>BI4/BH4</f>
        <v>0.28637044780647386</v>
      </c>
      <c r="BK4" s="34">
        <f>SUM(BN4,BQ4)</f>
        <v>1062121</v>
      </c>
      <c r="BL4" s="34">
        <f>SUM(BO4,BR4)</f>
        <v>309685</v>
      </c>
      <c r="BM4" s="47">
        <f>BL4/BK4</f>
        <v>0.29157224082755168</v>
      </c>
      <c r="BN4" s="34">
        <v>493667</v>
      </c>
      <c r="BO4" s="34">
        <v>104206</v>
      </c>
      <c r="BP4" s="47">
        <f>BO4/BN4</f>
        <v>0.21108561034057371</v>
      </c>
      <c r="BQ4" s="34">
        <v>568454</v>
      </c>
      <c r="BR4" s="34">
        <v>205479</v>
      </c>
      <c r="BS4" s="47">
        <f>BR4/BQ4</f>
        <v>0.36146988146798159</v>
      </c>
      <c r="BT4" s="25">
        <v>5910955</v>
      </c>
      <c r="BU4" s="25">
        <v>1129802</v>
      </c>
      <c r="BV4" s="56">
        <f>BU4/BT4</f>
        <v>0.19113696517736981</v>
      </c>
      <c r="BW4" s="56">
        <f>BU4/$BU4</f>
        <v>1</v>
      </c>
      <c r="BX4" s="25">
        <v>4699967</v>
      </c>
      <c r="BY4" s="25">
        <v>1042883</v>
      </c>
      <c r="BZ4" s="130">
        <f>BY4/BX4</f>
        <v>0.22189155796200272</v>
      </c>
      <c r="CA4" s="130">
        <f>BY4/$BU4</f>
        <v>0.92306705068675754</v>
      </c>
      <c r="CB4" s="25">
        <v>370554</v>
      </c>
      <c r="CC4" s="131">
        <v>35307</v>
      </c>
      <c r="CD4" s="132">
        <f>CC4/CB4</f>
        <v>9.5281659353292636E-2</v>
      </c>
      <c r="CE4" s="132">
        <f>CC4/$BU4</f>
        <v>3.1250608513704169E-2</v>
      </c>
      <c r="CF4" s="133">
        <v>52096</v>
      </c>
      <c r="CG4" s="133">
        <v>7024</v>
      </c>
      <c r="CH4" s="130">
        <f>CG4/CF4</f>
        <v>0.13482800982800983</v>
      </c>
      <c r="CI4" s="130">
        <f>CG4/$BU4</f>
        <v>6.2170185572339226E-3</v>
      </c>
      <c r="CJ4" s="133">
        <v>191911</v>
      </c>
      <c r="CK4" s="131">
        <v>13451</v>
      </c>
      <c r="CL4" s="130">
        <f>CK4/CJ4</f>
        <v>7.0089781200660728E-2</v>
      </c>
      <c r="CM4" s="130">
        <f>CK4/$BU4</f>
        <v>1.1905625941536659E-2</v>
      </c>
      <c r="CN4" s="133">
        <v>2470</v>
      </c>
      <c r="CO4" s="133">
        <v>282</v>
      </c>
      <c r="CP4" s="130">
        <f>CO4/CN4</f>
        <v>0.11417004048582996</v>
      </c>
      <c r="CQ4" s="130">
        <f>CO4/$BU4</f>
        <v>2.496012575654849E-4</v>
      </c>
      <c r="CR4" s="123">
        <v>92690</v>
      </c>
      <c r="CS4" s="123">
        <v>2381</v>
      </c>
      <c r="CT4" s="125">
        <f>CS4/CR4</f>
        <v>2.5687776459164958E-2</v>
      </c>
      <c r="CU4" s="125">
        <f>CS4/$BU4</f>
        <v>2.1074489158277292E-3</v>
      </c>
      <c r="CV4" s="133">
        <v>115668</v>
      </c>
      <c r="CW4" s="133">
        <v>5272</v>
      </c>
      <c r="CX4" s="130">
        <f>CW4/CV4</f>
        <v>4.5578725317287412E-2</v>
      </c>
      <c r="CY4" s="130">
        <f>CW4/$BU4</f>
        <v>4.6663043612951653E-3</v>
      </c>
      <c r="CZ4" s="133">
        <v>478289</v>
      </c>
      <c r="DA4" s="133">
        <v>25583</v>
      </c>
      <c r="DB4" s="130">
        <f>DA4/CZ4</f>
        <v>5.3488581171634721E-2</v>
      </c>
      <c r="DC4" s="130">
        <f>DA4/$BU4</f>
        <v>2.2643790681907094E-2</v>
      </c>
      <c r="DD4" s="34">
        <v>493667</v>
      </c>
      <c r="DE4" s="34">
        <v>39418</v>
      </c>
      <c r="DF4" s="34">
        <v>173134</v>
      </c>
      <c r="DG4" s="34">
        <v>137376</v>
      </c>
      <c r="DH4" s="34">
        <v>143739</v>
      </c>
      <c r="DI4" s="47">
        <f>DE4/DD4</f>
        <v>7.9847346490650575E-2</v>
      </c>
      <c r="DJ4" s="47">
        <f>DF4/DD4</f>
        <v>0.3507100940512532</v>
      </c>
      <c r="DK4" s="47">
        <f>SUM(DG4:DH4)/DD4</f>
        <v>0.5694425594580963</v>
      </c>
      <c r="DL4" s="34">
        <v>568454</v>
      </c>
      <c r="DM4" s="34">
        <v>41238</v>
      </c>
      <c r="DN4" s="34">
        <v>228075</v>
      </c>
      <c r="DO4" s="34">
        <v>157254</v>
      </c>
      <c r="DP4" s="34">
        <v>141887</v>
      </c>
      <c r="DQ4" s="47">
        <f>DM4/DL4</f>
        <v>7.2544128460702184E-2</v>
      </c>
      <c r="DR4" s="47">
        <f>DN4/DL4</f>
        <v>0.40121979966716742</v>
      </c>
      <c r="DS4" s="47">
        <f>SUM(DO4:DP4)/DL4</f>
        <v>0.5262360718721304</v>
      </c>
      <c r="DT4" s="34">
        <f>SUM(DL4,DD4)</f>
        <v>1062121</v>
      </c>
      <c r="DU4" s="34">
        <f>SUM(DM4,DE4)</f>
        <v>80656</v>
      </c>
      <c r="DV4" s="34">
        <f>SUM(DN4,DF4)</f>
        <v>401209</v>
      </c>
      <c r="DW4" s="34">
        <f t="shared" ref="DW4:DX4" si="1">SUM(DO4,DG4)</f>
        <v>294630</v>
      </c>
      <c r="DX4" s="34">
        <f t="shared" si="1"/>
        <v>285626</v>
      </c>
      <c r="DY4" s="47">
        <f>DU4/DT4</f>
        <v>7.5938617163204575E-2</v>
      </c>
      <c r="DZ4" s="47">
        <f>DV4/DT4</f>
        <v>0.37774321381462189</v>
      </c>
      <c r="EA4" s="47">
        <f>SUM(DW4:DX4)/DT4</f>
        <v>0.54631816902217356</v>
      </c>
      <c r="EB4" s="34">
        <v>681599</v>
      </c>
      <c r="EC4" s="34">
        <v>59234</v>
      </c>
      <c r="ED4" s="47">
        <f>EC4/$EB4</f>
        <v>8.6904470223694574E-2</v>
      </c>
      <c r="EE4" s="34">
        <v>128502</v>
      </c>
      <c r="EF4" s="47">
        <f>EE4/$EB4</f>
        <v>0.18853020617694569</v>
      </c>
      <c r="EG4" s="34">
        <v>212862</v>
      </c>
      <c r="EH4" s="47">
        <f>EG4/$EB4</f>
        <v>0.31229799339494335</v>
      </c>
      <c r="EI4" s="34">
        <v>305699</v>
      </c>
      <c r="EJ4" s="47">
        <f>EI4/$EB4</f>
        <v>0.44850271200515257</v>
      </c>
      <c r="EK4" s="34">
        <v>446370</v>
      </c>
      <c r="EL4" s="47">
        <f>EK4/$EB4</f>
        <v>0.65488652418797566</v>
      </c>
      <c r="EM4" s="34">
        <v>533986</v>
      </c>
      <c r="EN4" s="47">
        <f>EM4/$EB4</f>
        <v>0.78343131371965036</v>
      </c>
      <c r="EO4" s="146">
        <v>75670</v>
      </c>
      <c r="EP4" s="146">
        <v>43435</v>
      </c>
      <c r="EQ4" s="146">
        <v>86719</v>
      </c>
      <c r="ER4" s="146">
        <v>92539</v>
      </c>
      <c r="ES4" s="146">
        <v>55271</v>
      </c>
      <c r="ET4" s="34">
        <v>483798</v>
      </c>
      <c r="EU4" s="34">
        <v>34113</v>
      </c>
      <c r="EV4" s="47">
        <f>EU4/ET4</f>
        <v>7.0510833033621476E-2</v>
      </c>
      <c r="EW4" s="34">
        <v>551225</v>
      </c>
      <c r="EX4" s="34">
        <v>54981</v>
      </c>
      <c r="EY4" s="47">
        <f>EX4/EW4</f>
        <v>9.9743299015828388E-2</v>
      </c>
      <c r="EZ4" s="34">
        <f>SUM(ET4,EW4)</f>
        <v>1035023</v>
      </c>
      <c r="FA4" s="34">
        <f>SUM(EU4,EX4)</f>
        <v>89094</v>
      </c>
      <c r="FB4" s="47">
        <f>FA4/EZ4</f>
        <v>8.6079246548144348E-2</v>
      </c>
      <c r="FC4" s="34">
        <v>1035023</v>
      </c>
      <c r="FD4" s="34">
        <v>89094</v>
      </c>
      <c r="FE4" s="47">
        <f>FD4/$FC4</f>
        <v>8.6079246548144348E-2</v>
      </c>
      <c r="FF4" s="34">
        <v>160685</v>
      </c>
      <c r="FG4" s="47">
        <f>FF4/$FC4</f>
        <v>0.15524775777929573</v>
      </c>
      <c r="FH4" s="34">
        <v>223852</v>
      </c>
      <c r="FI4" s="47">
        <f>FH4/$FC4</f>
        <v>0.21627731944121048</v>
      </c>
      <c r="FJ4" s="34">
        <v>260963</v>
      </c>
      <c r="FK4" s="47">
        <f>FJ4/$FC4</f>
        <v>0.25213256130540096</v>
      </c>
      <c r="FL4" s="34">
        <v>441975</v>
      </c>
      <c r="FM4" s="47">
        <f>FL4/$FC4</f>
        <v>0.42701949618510893</v>
      </c>
      <c r="FN4" s="34">
        <v>83391</v>
      </c>
      <c r="FO4" s="47">
        <v>0.26527736246397371</v>
      </c>
      <c r="FP4" s="34">
        <v>1792</v>
      </c>
      <c r="FQ4" s="47">
        <v>5.7005796013411634E-3</v>
      </c>
      <c r="FR4" s="34">
        <v>14733</v>
      </c>
      <c r="FS4" s="47">
        <v>8.2163591039132691E-2</v>
      </c>
      <c r="FT4" s="33">
        <v>168</v>
      </c>
      <c r="FU4" s="47">
        <v>9.3690920345987187E-4</v>
      </c>
      <c r="FV4" s="34">
        <v>67603</v>
      </c>
      <c r="FW4" s="47">
        <v>0.20618151097501838</v>
      </c>
      <c r="FX4" s="34">
        <v>1378</v>
      </c>
      <c r="FY4" s="47">
        <v>4.2027442883241176E-3</v>
      </c>
      <c r="FZ4" s="34">
        <v>10745</v>
      </c>
      <c r="GA4" s="47">
        <v>4.4664197561654885E-2</v>
      </c>
      <c r="GB4" s="34">
        <v>357</v>
      </c>
      <c r="GC4" s="47">
        <v>1.4839570525370677E-3</v>
      </c>
      <c r="GD4" s="34">
        <v>176472</v>
      </c>
      <c r="GE4" s="36">
        <v>0.16615056100011205</v>
      </c>
      <c r="GF4" s="34">
        <v>3695</v>
      </c>
      <c r="GG4" s="36">
        <v>3.4788879986366902E-3</v>
      </c>
      <c r="GH4" s="34">
        <v>681599</v>
      </c>
      <c r="GI4" s="34">
        <v>152147</v>
      </c>
      <c r="GJ4" s="47">
        <f>GI4/GH4</f>
        <v>0.22322069134491102</v>
      </c>
      <c r="GK4" s="34">
        <v>56084</v>
      </c>
      <c r="GL4" s="47">
        <f>GK4/GI4</f>
        <v>0.36861719258348835</v>
      </c>
      <c r="GM4" s="34">
        <v>82490</v>
      </c>
      <c r="GN4" s="47">
        <f>GM4/GI4</f>
        <v>0.54217303003016815</v>
      </c>
      <c r="GO4" s="34">
        <v>529452</v>
      </c>
      <c r="GP4" s="47">
        <f>GO4/GH4</f>
        <v>0.77677930865508904</v>
      </c>
      <c r="GQ4" s="34">
        <v>402168</v>
      </c>
      <c r="GR4" s="47">
        <f>GQ4/GO4</f>
        <v>0.75959293760340885</v>
      </c>
      <c r="GS4" s="34">
        <v>123407</v>
      </c>
      <c r="GT4" s="47">
        <f>GS4/GO4</f>
        <v>0.23308439669696215</v>
      </c>
    </row>
    <row r="5" spans="1:202" x14ac:dyDescent="0.25">
      <c r="A5" t="s">
        <v>177</v>
      </c>
      <c r="B5" s="46">
        <v>20928</v>
      </c>
      <c r="C5" s="46">
        <v>8863</v>
      </c>
      <c r="D5" s="46">
        <v>6603</v>
      </c>
      <c r="E5" s="46">
        <v>2516</v>
      </c>
      <c r="F5" s="46">
        <v>621</v>
      </c>
      <c r="G5" s="48">
        <f t="shared" ref="G5:G68" si="2">C5/B5</f>
        <v>0.42349961773700306</v>
      </c>
      <c r="H5" s="48">
        <f t="shared" ref="H5:H68" si="3">D5/B5</f>
        <v>0.31551032110091742</v>
      </c>
      <c r="I5" s="48">
        <f t="shared" ref="I5:I68" si="4">E5/B5</f>
        <v>0.12022171253822631</v>
      </c>
      <c r="J5" s="48">
        <f t="shared" ref="J5:J68" si="5">F5/B5</f>
        <v>2.9673165137614678E-2</v>
      </c>
      <c r="K5" s="46">
        <v>3397</v>
      </c>
      <c r="L5" s="49">
        <f t="shared" ref="L5:L68" si="6">K5/D5</f>
        <v>0.51446312282295925</v>
      </c>
      <c r="M5" s="46">
        <v>3206</v>
      </c>
      <c r="N5" s="49">
        <f t="shared" ref="N5:N68" si="7">M5/D5</f>
        <v>0.48553687717704075</v>
      </c>
      <c r="O5" s="52">
        <v>55.5</v>
      </c>
      <c r="P5" s="40">
        <v>9351</v>
      </c>
      <c r="Q5" s="40">
        <v>5875</v>
      </c>
      <c r="R5" s="53">
        <f t="shared" ref="R5:R68" si="8">Q5/P5</f>
        <v>0.6282750507967062</v>
      </c>
      <c r="S5" s="40">
        <v>4626</v>
      </c>
      <c r="T5" s="54">
        <f t="shared" ref="T5:T68" si="9">S5/P5</f>
        <v>0.49470644850818096</v>
      </c>
      <c r="U5" s="46">
        <v>3397</v>
      </c>
      <c r="V5" s="40">
        <v>128</v>
      </c>
      <c r="W5" s="53">
        <f t="shared" ref="W5:W68" si="10">V5/U5</f>
        <v>3.7680306152487492E-2</v>
      </c>
      <c r="X5" s="40">
        <v>2224</v>
      </c>
      <c r="Y5" s="55">
        <f t="shared" ref="Y5:Y68" si="11">X5/U5</f>
        <v>0.65469531939947012</v>
      </c>
      <c r="Z5" s="40">
        <v>95</v>
      </c>
      <c r="AA5" s="53">
        <f t="shared" ref="AA5:AA68" si="12">Z5/U5</f>
        <v>2.7965852222549308E-2</v>
      </c>
      <c r="AB5" s="40">
        <v>309</v>
      </c>
      <c r="AC5" s="53">
        <f t="shared" ref="AC5:AC68" si="13">AB5/U5</f>
        <v>9.0962614071239331E-2</v>
      </c>
      <c r="AD5" s="40">
        <v>641</v>
      </c>
      <c r="AE5" s="53">
        <f t="shared" ref="AE5:AE68" si="14">AD5/U5</f>
        <v>0.18869590815425374</v>
      </c>
      <c r="AF5" s="40">
        <v>3206</v>
      </c>
      <c r="AG5" s="40">
        <v>153</v>
      </c>
      <c r="AH5" s="53">
        <f t="shared" ref="AH5:AH68" si="15">AG5/AF5</f>
        <v>4.7723019338739861E-2</v>
      </c>
      <c r="AI5" s="40">
        <v>1627</v>
      </c>
      <c r="AJ5" s="53">
        <f t="shared" ref="AJ5:AJ68" si="16">AI5/AF5</f>
        <v>0.5074859638178415</v>
      </c>
      <c r="AK5" s="40">
        <v>73</v>
      </c>
      <c r="AL5" s="53">
        <f t="shared" ref="AL5:AL68" si="17">AK5/AF5</f>
        <v>2.2769806612601372E-2</v>
      </c>
      <c r="AM5" s="40">
        <v>904</v>
      </c>
      <c r="AN5" s="53">
        <f t="shared" ref="AN5:AN68" si="18">AM5/AF5</f>
        <v>0.28197130380536495</v>
      </c>
      <c r="AO5" s="40">
        <v>449</v>
      </c>
      <c r="AP5" s="53">
        <f t="shared" ref="AP5:AP68" si="19">AO5/AF5</f>
        <v>0.14004990642545229</v>
      </c>
      <c r="AQ5" s="40">
        <f t="shared" ref="AQ5:AQ68" si="20">SUM(U5,AF5)</f>
        <v>6603</v>
      </c>
      <c r="AR5" s="40">
        <f t="shared" ref="AR5:AR68" si="21">SUM(V5,AG5)</f>
        <v>281</v>
      </c>
      <c r="AS5" s="53">
        <f t="shared" ref="AS5:AS68" si="22">AR5/AQ5</f>
        <v>4.2556413751325156E-2</v>
      </c>
      <c r="AT5" s="40">
        <f t="shared" ref="AT5:AT68" si="23">SUM(X5,AI5)</f>
        <v>3851</v>
      </c>
      <c r="AU5" s="53">
        <f t="shared" ref="AU5:AU68" si="24">AT5/AQ5</f>
        <v>0.58321974859912162</v>
      </c>
      <c r="AV5" s="40">
        <f t="shared" ref="AV5:AV68" si="25">SUM(Z5,AK5)</f>
        <v>168</v>
      </c>
      <c r="AW5" s="53">
        <f t="shared" ref="AW5:AW68" si="26">AV5/AQ5</f>
        <v>2.5442980463425715E-2</v>
      </c>
      <c r="AX5" s="40">
        <f t="shared" ref="AX5:AX68" si="27">SUM(AB5,AM5)</f>
        <v>1213</v>
      </c>
      <c r="AY5" s="53">
        <f t="shared" ref="AY5:AY68" si="28">AX5/AQ5</f>
        <v>0.18370437679842497</v>
      </c>
      <c r="AZ5" s="40">
        <f t="shared" ref="AZ5:AZ68" si="29">SUM(AD5,AO5)</f>
        <v>1090</v>
      </c>
      <c r="BA5" s="53">
        <f t="shared" ref="BA5:BA68" si="30">AZ5/AQ5</f>
        <v>0.16507648038770256</v>
      </c>
      <c r="BB5" s="141">
        <v>3385</v>
      </c>
      <c r="BC5" s="141">
        <v>1231</v>
      </c>
      <c r="BD5" s="142">
        <f t="shared" ref="BD5:BD68" si="31">BC5/BB5</f>
        <v>0.36366322008862628</v>
      </c>
      <c r="BE5" s="141">
        <v>3171</v>
      </c>
      <c r="BF5" s="141">
        <v>1084</v>
      </c>
      <c r="BG5" s="142">
        <f t="shared" si="0"/>
        <v>0.34184799747713657</v>
      </c>
      <c r="BH5" s="144">
        <f t="shared" ref="BH5:BH68" si="32">SUM(BB5,BE5)</f>
        <v>6556</v>
      </c>
      <c r="BI5" s="144">
        <f t="shared" ref="BI5:BI68" si="33">SUM(BC5,BF5)</f>
        <v>2315</v>
      </c>
      <c r="BJ5" s="145">
        <f t="shared" ref="BJ5:BJ68" si="34">BI5/BH5</f>
        <v>0.35311165344722389</v>
      </c>
      <c r="BK5" s="40">
        <v>6317</v>
      </c>
      <c r="BL5" s="40">
        <v>1720</v>
      </c>
      <c r="BM5" s="53">
        <f>BL5/BK5</f>
        <v>0.27228114611366155</v>
      </c>
      <c r="BN5" s="40">
        <v>3397</v>
      </c>
      <c r="BO5" s="40">
        <v>888</v>
      </c>
      <c r="BP5" s="53">
        <f t="shared" ref="BP5:BP68" si="35">BO5/BN5</f>
        <v>0.26140712393288196</v>
      </c>
      <c r="BQ5" s="40">
        <v>3206</v>
      </c>
      <c r="BR5" s="40">
        <v>916</v>
      </c>
      <c r="BS5" s="53">
        <f t="shared" ref="BS5:BS68" si="36">BR5/BQ5</f>
        <v>0.2857142857142857</v>
      </c>
      <c r="BT5" s="27">
        <v>21449</v>
      </c>
      <c r="BU5" s="27">
        <v>7065</v>
      </c>
      <c r="BV5" s="57">
        <f t="shared" ref="BV5:BV68" si="37">BU5/BT5</f>
        <v>0.32938598536062286</v>
      </c>
      <c r="BW5" s="57">
        <f t="shared" ref="BW5:BW68" si="38">BU5/$BU5</f>
        <v>1</v>
      </c>
      <c r="BX5" s="27">
        <v>19156</v>
      </c>
      <c r="BY5" s="27">
        <v>6826</v>
      </c>
      <c r="BZ5" s="57">
        <f t="shared" ref="BZ5:BZ68" si="39">BY5/BX5</f>
        <v>0.35633743996659012</v>
      </c>
      <c r="CA5" s="57">
        <f t="shared" ref="CA5:CA68" si="40">BY5/$BU5</f>
        <v>0.96617126680820953</v>
      </c>
      <c r="CB5" s="27">
        <v>639</v>
      </c>
      <c r="CC5" s="27">
        <v>48</v>
      </c>
      <c r="CD5" s="57">
        <f t="shared" ref="CD5:CD68" si="41">CC5/CB5</f>
        <v>7.5117370892018781E-2</v>
      </c>
      <c r="CE5" s="57">
        <f>CC5/$BU5</f>
        <v>6.794055201698514E-3</v>
      </c>
      <c r="CF5" s="27">
        <v>197</v>
      </c>
      <c r="CG5" s="27">
        <v>30</v>
      </c>
      <c r="CH5" s="57">
        <f t="shared" ref="CH5:CH68" si="42">CG5/CF5</f>
        <v>0.15228426395939088</v>
      </c>
      <c r="CI5" s="57">
        <f t="shared" ref="CI5:CI68" si="43">CG5/$BU5</f>
        <v>4.246284501061571E-3</v>
      </c>
      <c r="CJ5" s="27">
        <v>144</v>
      </c>
      <c r="CK5" s="27">
        <v>27</v>
      </c>
      <c r="CL5" s="58">
        <f t="shared" ref="CL5:CL68" si="44">CK5/CJ5</f>
        <v>0.1875</v>
      </c>
      <c r="CM5" s="57">
        <f t="shared" ref="CM5:CM68" si="45">CK5/$BU5</f>
        <v>3.821656050955414E-3</v>
      </c>
      <c r="CN5" s="27">
        <v>7</v>
      </c>
      <c r="CO5" s="27">
        <v>0</v>
      </c>
      <c r="CP5" s="58">
        <f t="shared" ref="CP5:CP68" si="46">CO5/CN5</f>
        <v>0</v>
      </c>
      <c r="CQ5" s="57">
        <f t="shared" ref="CQ5:CQ68" si="47">CO5/$BU5</f>
        <v>0</v>
      </c>
      <c r="CR5" s="126">
        <v>126</v>
      </c>
      <c r="CS5" s="126">
        <v>11</v>
      </c>
      <c r="CT5" s="127">
        <f t="shared" ref="CT5:CT68" si="48">CS5/CR5</f>
        <v>8.7301587301587297E-2</v>
      </c>
      <c r="CU5" s="127">
        <f t="shared" ref="CU5:CU68" si="49">CS5/$BU5</f>
        <v>1.556970983722576E-3</v>
      </c>
      <c r="CV5" s="27">
        <v>298</v>
      </c>
      <c r="CW5" s="27">
        <v>44</v>
      </c>
      <c r="CX5" s="57">
        <f t="shared" ref="CX5:CX68" si="50">CW5/CV5</f>
        <v>0.1476510067114094</v>
      </c>
      <c r="CY5" s="57">
        <f t="shared" ref="CY5:CY68" si="51">CW5/$BU5</f>
        <v>6.2278839348903041E-3</v>
      </c>
      <c r="CZ5" s="27">
        <v>1008</v>
      </c>
      <c r="DA5" s="27">
        <v>90</v>
      </c>
      <c r="DB5" s="57">
        <f t="shared" ref="DB5:DB68" si="52">DA5/CZ5</f>
        <v>8.9285714285714288E-2</v>
      </c>
      <c r="DC5" s="57">
        <f>DA5/BU5</f>
        <v>1.2738853503184714E-2</v>
      </c>
      <c r="DD5" s="40">
        <v>3397</v>
      </c>
      <c r="DE5" s="40">
        <v>494</v>
      </c>
      <c r="DF5" s="40">
        <v>1310</v>
      </c>
      <c r="DG5" s="40">
        <v>874</v>
      </c>
      <c r="DH5" s="40">
        <v>719</v>
      </c>
      <c r="DI5" s="54">
        <f t="shared" ref="DI5:DI68" si="53">DE5/DD5</f>
        <v>0.1454224315572564</v>
      </c>
      <c r="DJ5" s="54">
        <f t="shared" ref="DJ5:DJ68" si="54">DF5/DD5</f>
        <v>0.38563438327936417</v>
      </c>
      <c r="DK5" s="54">
        <f t="shared" ref="DK5:DK68" si="55">SUM(DG5:DH5)/DD5</f>
        <v>0.46894318516337946</v>
      </c>
      <c r="DL5" s="40">
        <v>3206</v>
      </c>
      <c r="DM5" s="40">
        <v>327</v>
      </c>
      <c r="DN5" s="40">
        <v>1293</v>
      </c>
      <c r="DO5" s="40">
        <v>1100</v>
      </c>
      <c r="DP5" s="40">
        <v>486</v>
      </c>
      <c r="DQ5" s="54">
        <f t="shared" ref="DQ5:DQ68" si="56">DM5/DL5</f>
        <v>0.10199625701809108</v>
      </c>
      <c r="DR5" s="54">
        <f t="shared" ref="DR5:DR68" si="57">DN5/DL5</f>
        <v>0.40330630068621337</v>
      </c>
      <c r="DS5" s="54">
        <f t="shared" ref="DS5:DS68" si="58">SUM(DO5:DP5)/DL5</f>
        <v>0.49469744229569557</v>
      </c>
      <c r="DT5" s="40">
        <f t="shared" ref="DT5:DT68" si="59">SUM(DL5,DD5)</f>
        <v>6603</v>
      </c>
      <c r="DU5" s="40">
        <f t="shared" ref="DU5:DU68" si="60">SUM(DM5,DE5)</f>
        <v>821</v>
      </c>
      <c r="DV5" s="40">
        <f t="shared" ref="DV5:DV68" si="61">SUM(DN5,DF5)</f>
        <v>2603</v>
      </c>
      <c r="DW5" s="40">
        <f t="shared" ref="DW5:DW68" si="62">SUM(DO5,DG5)</f>
        <v>1974</v>
      </c>
      <c r="DX5" s="40">
        <f t="shared" ref="DX5:DX68" si="63">SUM(DP5,DH5)</f>
        <v>1205</v>
      </c>
      <c r="DY5" s="53">
        <f t="shared" ref="DY5:DY68" si="64">DU5/DT5</f>
        <v>0.12433742238376495</v>
      </c>
      <c r="DZ5" s="53">
        <f t="shared" ref="DZ5:DZ68" si="65">DV5/DT5</f>
        <v>0.39421475087081631</v>
      </c>
      <c r="EA5" s="53">
        <f t="shared" ref="EA5:EA68" si="66">SUM(DW5:DX5)/DT5</f>
        <v>0.48144782674541875</v>
      </c>
      <c r="EB5" s="40">
        <v>4282</v>
      </c>
      <c r="EC5" s="39">
        <v>344</v>
      </c>
      <c r="ED5" s="53">
        <f t="shared" ref="ED5:EF68" si="67">EC5/$EB5</f>
        <v>8.0336291452592246E-2</v>
      </c>
      <c r="EE5" s="40">
        <v>797</v>
      </c>
      <c r="EF5" s="53">
        <f t="shared" si="67"/>
        <v>0.18612797758056981</v>
      </c>
      <c r="EG5" s="40">
        <v>1515</v>
      </c>
      <c r="EH5" s="53">
        <f t="shared" ref="EH5" si="68">EG5/$EB5</f>
        <v>0.35380663241475946</v>
      </c>
      <c r="EI5" s="40">
        <v>2295</v>
      </c>
      <c r="EJ5" s="53">
        <f t="shared" ref="EJ5" si="69">EI5/$EB5</f>
        <v>0.53596450256889305</v>
      </c>
      <c r="EK5" s="40">
        <v>3076</v>
      </c>
      <c r="EL5" s="53">
        <f t="shared" ref="EL5" si="70">EK5/$EB5</f>
        <v>0.71835590845399344</v>
      </c>
      <c r="EM5" s="40">
        <v>3658</v>
      </c>
      <c r="EN5" s="53">
        <f t="shared" ref="EN5" si="71">EM5/$EB5</f>
        <v>0.8542737038766931</v>
      </c>
      <c r="EO5" s="147">
        <v>59153</v>
      </c>
      <c r="EP5" s="147">
        <v>78250</v>
      </c>
      <c r="EQ5" s="147">
        <v>69792</v>
      </c>
      <c r="ER5" s="147">
        <v>76477</v>
      </c>
      <c r="ES5" s="147">
        <v>47156</v>
      </c>
      <c r="ET5" s="40">
        <v>3385</v>
      </c>
      <c r="EU5" s="40">
        <v>259</v>
      </c>
      <c r="EV5" s="53">
        <f t="shared" ref="EV5:EV68" si="72">EU5/ET5</f>
        <v>7.6514032496307241E-2</v>
      </c>
      <c r="EW5" s="141">
        <v>3171</v>
      </c>
      <c r="EX5" s="40">
        <v>432</v>
      </c>
      <c r="EY5" s="53">
        <f t="shared" ref="EY5:EY68" si="73">EX5/EW5</f>
        <v>0.13623462630085148</v>
      </c>
      <c r="EZ5" s="40">
        <f t="shared" ref="EZ5:EZ68" si="74">SUM(ET5,EW5)</f>
        <v>6556</v>
      </c>
      <c r="FA5" s="40">
        <f t="shared" ref="FA5:FA68" si="75">SUM(EU5,EX5)</f>
        <v>691</v>
      </c>
      <c r="FB5" s="53">
        <f t="shared" ref="FB5:FB68" si="76">FA5/EZ5</f>
        <v>0.10539963392312386</v>
      </c>
      <c r="FC5" s="40">
        <v>6556</v>
      </c>
      <c r="FD5" s="40">
        <v>691</v>
      </c>
      <c r="FE5" s="53">
        <f t="shared" ref="FE5:FG68" si="77">FD5/$FC5</f>
        <v>0.10539963392312386</v>
      </c>
      <c r="FF5" s="40">
        <v>1262</v>
      </c>
      <c r="FG5" s="53">
        <f t="shared" si="77"/>
        <v>0.19249542403904821</v>
      </c>
      <c r="FH5" s="40">
        <v>1688</v>
      </c>
      <c r="FI5" s="53">
        <f t="shared" ref="FI5" si="78">FH5/$FC5</f>
        <v>0.25747406955460644</v>
      </c>
      <c r="FJ5" s="40">
        <v>2137</v>
      </c>
      <c r="FK5" s="53">
        <f t="shared" ref="FK5" si="79">FJ5/$FC5</f>
        <v>0.325960951799878</v>
      </c>
      <c r="FL5" s="40">
        <v>3451</v>
      </c>
      <c r="FM5" s="53">
        <f t="shared" ref="FM5" si="80">FL5/$FC5</f>
        <v>0.52638804148871265</v>
      </c>
      <c r="FN5" s="40">
        <v>391</v>
      </c>
      <c r="FO5" s="53">
        <v>0.18219944082013048</v>
      </c>
      <c r="FP5" s="40">
        <v>2</v>
      </c>
      <c r="FQ5" s="53">
        <v>9.3196644920782849E-4</v>
      </c>
      <c r="FR5" s="40">
        <v>55</v>
      </c>
      <c r="FS5" s="53">
        <v>4.396482813749001E-2</v>
      </c>
      <c r="FT5" s="39">
        <v>2</v>
      </c>
      <c r="FU5" s="53">
        <v>1.5987210231814548E-3</v>
      </c>
      <c r="FV5" s="40">
        <v>314</v>
      </c>
      <c r="FW5" s="53">
        <v>0.16177228232869656</v>
      </c>
      <c r="FX5" s="40">
        <v>2</v>
      </c>
      <c r="FY5" s="53">
        <v>1.0303967027305513E-3</v>
      </c>
      <c r="FZ5" s="40">
        <v>106</v>
      </c>
      <c r="GA5" s="53">
        <v>8.3794466403162057E-2</v>
      </c>
      <c r="GB5" s="40">
        <v>0</v>
      </c>
      <c r="GC5" s="53">
        <v>0</v>
      </c>
      <c r="GD5" s="40">
        <v>866</v>
      </c>
      <c r="GE5" s="150">
        <v>0.13115250643646828</v>
      </c>
      <c r="GF5" s="40">
        <v>6</v>
      </c>
      <c r="GG5" s="150">
        <v>9.0867787369377552E-4</v>
      </c>
      <c r="GH5" s="40">
        <v>4282</v>
      </c>
      <c r="GI5" s="40">
        <v>349</v>
      </c>
      <c r="GJ5" s="53">
        <f t="shared" ref="GJ5:GJ68" si="81">GI5/GH5</f>
        <v>8.1503970107426438E-2</v>
      </c>
      <c r="GK5" s="40">
        <v>145</v>
      </c>
      <c r="GL5" s="53">
        <f t="shared" ref="GL5:GL68" si="82">GK5/GI5</f>
        <v>0.41547277936962751</v>
      </c>
      <c r="GM5" s="40">
        <v>116</v>
      </c>
      <c r="GN5" s="53">
        <f t="shared" ref="GN5:GN68" si="83">GM5/GI5</f>
        <v>0.33237822349570201</v>
      </c>
      <c r="GO5" s="40">
        <v>3933</v>
      </c>
      <c r="GP5" s="53">
        <f t="shared" ref="GP5:GP68" si="84">GO5/GH5</f>
        <v>0.91849602989257362</v>
      </c>
      <c r="GQ5" s="40">
        <v>2914</v>
      </c>
      <c r="GR5" s="53">
        <f t="shared" ref="GR5:GR68" si="85">GQ5/GO5</f>
        <v>0.74091024663107041</v>
      </c>
      <c r="GS5" s="40">
        <v>994</v>
      </c>
      <c r="GT5" s="53">
        <f t="shared" ref="GT5:GT68" si="86">GS5/GO5</f>
        <v>0.25273328248156623</v>
      </c>
    </row>
    <row r="6" spans="1:202" x14ac:dyDescent="0.25">
      <c r="A6" t="s">
        <v>178</v>
      </c>
      <c r="B6" s="46">
        <v>16050</v>
      </c>
      <c r="C6" s="46">
        <v>4628</v>
      </c>
      <c r="D6" s="46">
        <v>3380</v>
      </c>
      <c r="E6" s="46">
        <v>1276</v>
      </c>
      <c r="F6" s="46">
        <v>440</v>
      </c>
      <c r="G6" s="48">
        <f t="shared" si="2"/>
        <v>0.28834890965732085</v>
      </c>
      <c r="H6" s="48">
        <f t="shared" si="3"/>
        <v>0.21059190031152647</v>
      </c>
      <c r="I6" s="48">
        <f t="shared" si="4"/>
        <v>7.9501557632398759E-2</v>
      </c>
      <c r="J6" s="48">
        <f t="shared" si="5"/>
        <v>2.7414330218068536E-2</v>
      </c>
      <c r="K6" s="46">
        <v>1644</v>
      </c>
      <c r="L6" s="49">
        <f t="shared" si="6"/>
        <v>0.4863905325443787</v>
      </c>
      <c r="M6" s="46">
        <v>1736</v>
      </c>
      <c r="N6" s="49">
        <f t="shared" si="7"/>
        <v>0.5136094674556213</v>
      </c>
      <c r="O6" s="52">
        <v>43.1</v>
      </c>
      <c r="P6" s="40">
        <v>6847</v>
      </c>
      <c r="Q6" s="40">
        <v>3301</v>
      </c>
      <c r="R6" s="53">
        <f t="shared" si="8"/>
        <v>0.4821089528260552</v>
      </c>
      <c r="S6" s="40">
        <v>2498</v>
      </c>
      <c r="T6" s="54">
        <f t="shared" si="9"/>
        <v>0.36483131298378851</v>
      </c>
      <c r="U6" s="46">
        <v>1644</v>
      </c>
      <c r="V6" s="40">
        <v>163</v>
      </c>
      <c r="W6" s="53">
        <f t="shared" si="10"/>
        <v>9.9148418491484189E-2</v>
      </c>
      <c r="X6" s="40">
        <v>933</v>
      </c>
      <c r="Y6" s="55">
        <f t="shared" si="11"/>
        <v>0.56751824817518248</v>
      </c>
      <c r="Z6" s="40">
        <v>52</v>
      </c>
      <c r="AA6" s="53">
        <f t="shared" si="12"/>
        <v>3.1630170316301706E-2</v>
      </c>
      <c r="AB6" s="40">
        <v>225</v>
      </c>
      <c r="AC6" s="53">
        <f t="shared" si="13"/>
        <v>0.13686131386861314</v>
      </c>
      <c r="AD6" s="40">
        <v>271</v>
      </c>
      <c r="AE6" s="53">
        <f t="shared" si="14"/>
        <v>0.16484184914841848</v>
      </c>
      <c r="AF6" s="40">
        <v>1736</v>
      </c>
      <c r="AG6" s="40">
        <v>138</v>
      </c>
      <c r="AH6" s="53">
        <f t="shared" si="15"/>
        <v>7.9493087557603689E-2</v>
      </c>
      <c r="AI6" s="40">
        <v>783</v>
      </c>
      <c r="AJ6" s="53">
        <f t="shared" si="16"/>
        <v>0.45103686635944701</v>
      </c>
      <c r="AK6" s="40">
        <v>54</v>
      </c>
      <c r="AL6" s="53">
        <f t="shared" si="17"/>
        <v>3.1105990783410139E-2</v>
      </c>
      <c r="AM6" s="40">
        <v>477</v>
      </c>
      <c r="AN6" s="53">
        <f t="shared" si="18"/>
        <v>0.27476958525345624</v>
      </c>
      <c r="AO6" s="40">
        <v>284</v>
      </c>
      <c r="AP6" s="53">
        <f t="shared" si="19"/>
        <v>0.16359447004608296</v>
      </c>
      <c r="AQ6" s="40">
        <f t="shared" si="20"/>
        <v>3380</v>
      </c>
      <c r="AR6" s="40">
        <f t="shared" si="21"/>
        <v>301</v>
      </c>
      <c r="AS6" s="53">
        <f t="shared" si="22"/>
        <v>8.9053254437869822E-2</v>
      </c>
      <c r="AT6" s="40">
        <f t="shared" si="23"/>
        <v>1716</v>
      </c>
      <c r="AU6" s="53">
        <f t="shared" si="24"/>
        <v>0.50769230769230766</v>
      </c>
      <c r="AV6" s="40">
        <f t="shared" si="25"/>
        <v>106</v>
      </c>
      <c r="AW6" s="53">
        <f t="shared" si="26"/>
        <v>3.1360946745562134E-2</v>
      </c>
      <c r="AX6" s="40">
        <f t="shared" si="27"/>
        <v>702</v>
      </c>
      <c r="AY6" s="53">
        <f t="shared" si="28"/>
        <v>0.2076923076923077</v>
      </c>
      <c r="AZ6" s="40">
        <f t="shared" si="29"/>
        <v>555</v>
      </c>
      <c r="BA6" s="53">
        <f t="shared" si="30"/>
        <v>0.16420118343195267</v>
      </c>
      <c r="BB6" s="141">
        <v>1550</v>
      </c>
      <c r="BC6" s="141">
        <v>548</v>
      </c>
      <c r="BD6" s="142">
        <f t="shared" si="31"/>
        <v>0.35354838709677422</v>
      </c>
      <c r="BE6" s="141">
        <v>1654</v>
      </c>
      <c r="BF6" s="141">
        <v>516</v>
      </c>
      <c r="BG6" s="142">
        <f t="shared" si="0"/>
        <v>0.31197097944377267</v>
      </c>
      <c r="BH6" s="144">
        <f t="shared" si="32"/>
        <v>3204</v>
      </c>
      <c r="BI6" s="144">
        <f t="shared" si="33"/>
        <v>1064</v>
      </c>
      <c r="BJ6" s="145">
        <f t="shared" si="34"/>
        <v>0.33208489388264667</v>
      </c>
      <c r="BK6" s="40">
        <v>3273</v>
      </c>
      <c r="BL6" s="40">
        <v>1195</v>
      </c>
      <c r="BM6" s="53">
        <f t="shared" ref="BM6:BM68" si="87">BL6/BK6</f>
        <v>0.36510846318362361</v>
      </c>
      <c r="BN6" s="40">
        <v>1644</v>
      </c>
      <c r="BO6" s="40">
        <v>500</v>
      </c>
      <c r="BP6" s="53">
        <f t="shared" si="35"/>
        <v>0.30413625304136255</v>
      </c>
      <c r="BQ6" s="40">
        <v>1736</v>
      </c>
      <c r="BR6" s="40">
        <v>726</v>
      </c>
      <c r="BS6" s="53">
        <f t="shared" si="36"/>
        <v>0.41820276497695852</v>
      </c>
      <c r="BT6" s="27">
        <v>16079</v>
      </c>
      <c r="BU6" s="27">
        <v>3624</v>
      </c>
      <c r="BV6" s="57">
        <f t="shared" si="37"/>
        <v>0.22538715094222278</v>
      </c>
      <c r="BW6" s="57">
        <f t="shared" si="38"/>
        <v>1</v>
      </c>
      <c r="BX6" s="27">
        <v>13216</v>
      </c>
      <c r="BY6" s="27">
        <v>3225</v>
      </c>
      <c r="BZ6" s="57">
        <f t="shared" si="39"/>
        <v>0.24402239709443099</v>
      </c>
      <c r="CA6" s="57">
        <f t="shared" si="40"/>
        <v>0.88990066225165565</v>
      </c>
      <c r="CB6" s="27">
        <v>109</v>
      </c>
      <c r="CC6" s="27">
        <v>8</v>
      </c>
      <c r="CD6" s="57">
        <f t="shared" si="41"/>
        <v>7.3394495412844041E-2</v>
      </c>
      <c r="CE6" s="57">
        <f t="shared" ref="CE6:CE69" si="88">CC6/$BU6</f>
        <v>2.2075055187637969E-3</v>
      </c>
      <c r="CF6" s="27">
        <v>1627</v>
      </c>
      <c r="CG6" s="27">
        <v>250</v>
      </c>
      <c r="CH6" s="57">
        <f t="shared" si="42"/>
        <v>0.15365703749231716</v>
      </c>
      <c r="CI6" s="57">
        <f t="shared" si="43"/>
        <v>6.8984547461368659E-2</v>
      </c>
      <c r="CJ6" s="27">
        <v>122</v>
      </c>
      <c r="CK6" s="27">
        <v>17</v>
      </c>
      <c r="CL6" s="58">
        <f t="shared" si="44"/>
        <v>0.13934426229508196</v>
      </c>
      <c r="CM6" s="57">
        <f t="shared" si="45"/>
        <v>4.6909492273730681E-3</v>
      </c>
      <c r="CN6" s="27">
        <v>6</v>
      </c>
      <c r="CO6" s="27">
        <v>0</v>
      </c>
      <c r="CP6" s="58">
        <f t="shared" si="46"/>
        <v>0</v>
      </c>
      <c r="CQ6" s="57">
        <f t="shared" si="47"/>
        <v>0</v>
      </c>
      <c r="CR6" s="126">
        <v>44</v>
      </c>
      <c r="CS6" s="126">
        <v>0</v>
      </c>
      <c r="CT6" s="127">
        <f t="shared" si="48"/>
        <v>0</v>
      </c>
      <c r="CU6" s="127">
        <f t="shared" si="49"/>
        <v>0</v>
      </c>
      <c r="CV6" s="27">
        <v>510</v>
      </c>
      <c r="CW6" s="27">
        <v>84</v>
      </c>
      <c r="CX6" s="57">
        <f t="shared" si="50"/>
        <v>0.16470588235294117</v>
      </c>
      <c r="CY6" s="57">
        <f t="shared" si="51"/>
        <v>2.3178807947019868E-2</v>
      </c>
      <c r="CZ6" s="27">
        <v>489</v>
      </c>
      <c r="DA6" s="27">
        <v>40</v>
      </c>
      <c r="DB6" s="57">
        <f t="shared" si="52"/>
        <v>8.1799591002044994E-2</v>
      </c>
      <c r="DC6" s="57">
        <f t="shared" ref="DC6:DC68" si="89">DA6/BU6</f>
        <v>1.1037527593818985E-2</v>
      </c>
      <c r="DD6" s="40">
        <v>1644</v>
      </c>
      <c r="DE6" s="40">
        <v>99</v>
      </c>
      <c r="DF6" s="40">
        <v>640</v>
      </c>
      <c r="DG6" s="40">
        <v>558</v>
      </c>
      <c r="DH6" s="40">
        <v>347</v>
      </c>
      <c r="DI6" s="54">
        <f t="shared" si="53"/>
        <v>6.0218978102189784E-2</v>
      </c>
      <c r="DJ6" s="54">
        <f t="shared" si="54"/>
        <v>0.38929440389294406</v>
      </c>
      <c r="DK6" s="54">
        <f t="shared" si="55"/>
        <v>0.5504866180048662</v>
      </c>
      <c r="DL6" s="40">
        <v>1736</v>
      </c>
      <c r="DM6" s="40">
        <v>61</v>
      </c>
      <c r="DN6" s="40">
        <v>863</v>
      </c>
      <c r="DO6" s="40">
        <v>487</v>
      </c>
      <c r="DP6" s="40">
        <v>325</v>
      </c>
      <c r="DQ6" s="54">
        <f t="shared" si="56"/>
        <v>3.5138248847926268E-2</v>
      </c>
      <c r="DR6" s="54">
        <f t="shared" si="57"/>
        <v>0.49711981566820279</v>
      </c>
      <c r="DS6" s="54">
        <f t="shared" si="58"/>
        <v>0.46774193548387094</v>
      </c>
      <c r="DT6" s="40">
        <f t="shared" si="59"/>
        <v>3380</v>
      </c>
      <c r="DU6" s="40">
        <f t="shared" si="60"/>
        <v>160</v>
      </c>
      <c r="DV6" s="40">
        <f t="shared" si="61"/>
        <v>1503</v>
      </c>
      <c r="DW6" s="40">
        <f t="shared" si="62"/>
        <v>1045</v>
      </c>
      <c r="DX6" s="40">
        <f t="shared" si="63"/>
        <v>672</v>
      </c>
      <c r="DY6" s="53">
        <f t="shared" si="64"/>
        <v>4.7337278106508875E-2</v>
      </c>
      <c r="DZ6" s="53">
        <f t="shared" si="65"/>
        <v>0.44467455621301777</v>
      </c>
      <c r="EA6" s="53">
        <f t="shared" si="66"/>
        <v>0.50798816568047334</v>
      </c>
      <c r="EB6" s="40">
        <v>2309</v>
      </c>
      <c r="EC6" s="39">
        <v>468</v>
      </c>
      <c r="ED6" s="53">
        <f t="shared" si="67"/>
        <v>0.20268514508445215</v>
      </c>
      <c r="EE6" s="40">
        <v>718</v>
      </c>
      <c r="EF6" s="53">
        <f t="shared" si="67"/>
        <v>0.31095712429623212</v>
      </c>
      <c r="EG6" s="40">
        <v>1007</v>
      </c>
      <c r="EH6" s="53">
        <f t="shared" ref="EH6" si="90">EG6/$EB6</f>
        <v>0.43611953226504979</v>
      </c>
      <c r="EI6" s="40">
        <v>1347</v>
      </c>
      <c r="EJ6" s="53">
        <f t="shared" ref="EJ6" si="91">EI6/$EB6</f>
        <v>0.58336942399307057</v>
      </c>
      <c r="EK6" s="40">
        <v>1804</v>
      </c>
      <c r="EL6" s="53">
        <f t="shared" ref="EL6" si="92">EK6/$EB6</f>
        <v>0.78129060199220446</v>
      </c>
      <c r="EM6" s="40">
        <v>1997</v>
      </c>
      <c r="EN6" s="53">
        <f t="shared" ref="EN6" si="93">EM6/$EB6</f>
        <v>0.86487656994369855</v>
      </c>
      <c r="EO6" s="147">
        <v>57645</v>
      </c>
      <c r="EP6" s="147">
        <v>56667</v>
      </c>
      <c r="EQ6" s="147">
        <v>68704</v>
      </c>
      <c r="ER6" s="147">
        <v>70227</v>
      </c>
      <c r="ES6" s="147">
        <v>40298</v>
      </c>
      <c r="ET6" s="40">
        <v>1550</v>
      </c>
      <c r="EU6" s="40">
        <v>255</v>
      </c>
      <c r="EV6" s="53">
        <f t="shared" si="72"/>
        <v>0.16451612903225807</v>
      </c>
      <c r="EW6" s="40">
        <v>1654</v>
      </c>
      <c r="EX6" s="40">
        <v>360</v>
      </c>
      <c r="EY6" s="53">
        <f t="shared" si="73"/>
        <v>0.21765417170495768</v>
      </c>
      <c r="EZ6" s="40">
        <f t="shared" si="74"/>
        <v>3204</v>
      </c>
      <c r="FA6" s="40">
        <f t="shared" si="75"/>
        <v>615</v>
      </c>
      <c r="FB6" s="53">
        <f t="shared" si="76"/>
        <v>0.19194756554307116</v>
      </c>
      <c r="FC6" s="40">
        <v>3204</v>
      </c>
      <c r="FD6" s="40">
        <v>615</v>
      </c>
      <c r="FE6" s="53">
        <f t="shared" si="77"/>
        <v>0.19194756554307116</v>
      </c>
      <c r="FF6" s="40">
        <v>906</v>
      </c>
      <c r="FG6" s="53">
        <f t="shared" si="77"/>
        <v>0.28277153558052437</v>
      </c>
      <c r="FH6" s="40">
        <v>1060</v>
      </c>
      <c r="FI6" s="53">
        <f t="shared" ref="FI6" si="94">FH6/$FC6</f>
        <v>0.33083645443196003</v>
      </c>
      <c r="FJ6" s="40">
        <v>1211</v>
      </c>
      <c r="FK6" s="53">
        <f t="shared" ref="FK6" si="95">FJ6/$FC6</f>
        <v>0.37796504369538075</v>
      </c>
      <c r="FL6" s="40">
        <v>1778</v>
      </c>
      <c r="FM6" s="53">
        <f t="shared" ref="FM6" si="96">FL6/$FC6</f>
        <v>0.55493133583021226</v>
      </c>
      <c r="FN6" s="40">
        <v>207</v>
      </c>
      <c r="FO6" s="53">
        <v>0.19291705498602049</v>
      </c>
      <c r="FP6" s="40">
        <v>2</v>
      </c>
      <c r="FQ6" s="53">
        <v>1.863932898415657E-3</v>
      </c>
      <c r="FR6" s="40">
        <v>89</v>
      </c>
      <c r="FS6" s="53">
        <v>0.15586690017513136</v>
      </c>
      <c r="FT6" s="39">
        <v>3</v>
      </c>
      <c r="FU6" s="53">
        <v>5.2539404553415062E-3</v>
      </c>
      <c r="FV6" s="40">
        <v>229</v>
      </c>
      <c r="FW6" s="53">
        <v>0.22211445198836083</v>
      </c>
      <c r="FX6" s="40">
        <v>5</v>
      </c>
      <c r="FY6" s="53">
        <v>4.849660523763337E-3</v>
      </c>
      <c r="FZ6" s="40">
        <v>70</v>
      </c>
      <c r="GA6" s="53">
        <v>9.9290780141843976E-2</v>
      </c>
      <c r="GB6" s="40">
        <v>11</v>
      </c>
      <c r="GC6" s="53">
        <v>1.5602836879432624E-2</v>
      </c>
      <c r="GD6" s="40">
        <v>595</v>
      </c>
      <c r="GE6" s="150">
        <v>0.17603550295857989</v>
      </c>
      <c r="GF6" s="40">
        <v>21</v>
      </c>
      <c r="GG6" s="150">
        <v>6.2130177514792898E-3</v>
      </c>
      <c r="GH6" s="40">
        <v>2309</v>
      </c>
      <c r="GI6" s="40">
        <v>519</v>
      </c>
      <c r="GJ6" s="53">
        <f t="shared" si="81"/>
        <v>0.22477262884365526</v>
      </c>
      <c r="GK6" s="40">
        <v>223</v>
      </c>
      <c r="GL6" s="53">
        <f t="shared" si="82"/>
        <v>0.4296724470134875</v>
      </c>
      <c r="GM6" s="40">
        <v>213</v>
      </c>
      <c r="GN6" s="53">
        <f t="shared" si="83"/>
        <v>0.41040462427745666</v>
      </c>
      <c r="GO6" s="40">
        <v>1790</v>
      </c>
      <c r="GP6" s="53">
        <f t="shared" si="84"/>
        <v>0.77522737115634477</v>
      </c>
      <c r="GQ6" s="40">
        <v>1304</v>
      </c>
      <c r="GR6" s="53">
        <f t="shared" si="85"/>
        <v>0.72849162011173185</v>
      </c>
      <c r="GS6" s="40">
        <v>480</v>
      </c>
      <c r="GT6" s="53">
        <f t="shared" si="86"/>
        <v>0.26815642458100558</v>
      </c>
    </row>
    <row r="7" spans="1:202" x14ac:dyDescent="0.25">
      <c r="A7" t="s">
        <v>179</v>
      </c>
      <c r="B7" s="46">
        <v>46741</v>
      </c>
      <c r="C7" s="46">
        <v>14675</v>
      </c>
      <c r="D7" s="46">
        <v>10817</v>
      </c>
      <c r="E7" s="46">
        <v>4589</v>
      </c>
      <c r="F7" s="46">
        <v>1267</v>
      </c>
      <c r="G7" s="48">
        <f t="shared" si="2"/>
        <v>0.31396418561862177</v>
      </c>
      <c r="H7" s="48">
        <f t="shared" si="3"/>
        <v>0.23142423140283691</v>
      </c>
      <c r="I7" s="48">
        <f t="shared" si="4"/>
        <v>9.8179328640807861E-2</v>
      </c>
      <c r="J7" s="48">
        <f t="shared" si="5"/>
        <v>2.7106822703836034E-2</v>
      </c>
      <c r="K7" s="46">
        <v>5208</v>
      </c>
      <c r="L7" s="49">
        <f t="shared" si="6"/>
        <v>0.4814643616529537</v>
      </c>
      <c r="M7" s="46">
        <v>5609</v>
      </c>
      <c r="N7" s="49">
        <f t="shared" si="7"/>
        <v>0.5185356383470463</v>
      </c>
      <c r="O7" s="52">
        <v>44.8</v>
      </c>
      <c r="P7" s="40">
        <v>19613</v>
      </c>
      <c r="Q7" s="40">
        <v>9889</v>
      </c>
      <c r="R7" s="53">
        <f t="shared" si="8"/>
        <v>0.504206393718452</v>
      </c>
      <c r="S7" s="40">
        <v>7568</v>
      </c>
      <c r="T7" s="54">
        <f t="shared" si="9"/>
        <v>0.38586651710600112</v>
      </c>
      <c r="U7" s="46">
        <v>5208</v>
      </c>
      <c r="V7" s="40">
        <v>283</v>
      </c>
      <c r="W7" s="53">
        <f t="shared" si="10"/>
        <v>5.4339477726574499E-2</v>
      </c>
      <c r="X7" s="40">
        <v>3463</v>
      </c>
      <c r="Y7" s="55">
        <f t="shared" si="11"/>
        <v>0.66493855606758834</v>
      </c>
      <c r="Z7" s="40">
        <v>205</v>
      </c>
      <c r="AA7" s="53">
        <f t="shared" si="12"/>
        <v>3.9362519201228879E-2</v>
      </c>
      <c r="AB7" s="40">
        <v>549</v>
      </c>
      <c r="AC7" s="53">
        <f t="shared" si="13"/>
        <v>0.1054147465437788</v>
      </c>
      <c r="AD7" s="40">
        <v>708</v>
      </c>
      <c r="AE7" s="53">
        <f t="shared" si="14"/>
        <v>0.13594470046082949</v>
      </c>
      <c r="AF7" s="40">
        <v>5609</v>
      </c>
      <c r="AG7" s="40">
        <v>292</v>
      </c>
      <c r="AH7" s="53">
        <f t="shared" si="15"/>
        <v>5.2059190586557322E-2</v>
      </c>
      <c r="AI7" s="40">
        <v>2648</v>
      </c>
      <c r="AJ7" s="53">
        <f t="shared" si="16"/>
        <v>0.4720984132643965</v>
      </c>
      <c r="AK7" s="40">
        <v>163</v>
      </c>
      <c r="AL7" s="53">
        <f t="shared" si="17"/>
        <v>2.9060438580852201E-2</v>
      </c>
      <c r="AM7" s="40">
        <v>1632</v>
      </c>
      <c r="AN7" s="53">
        <f t="shared" si="18"/>
        <v>0.29096095560706009</v>
      </c>
      <c r="AO7" s="40">
        <v>874</v>
      </c>
      <c r="AP7" s="53">
        <f t="shared" si="19"/>
        <v>0.15582100196113388</v>
      </c>
      <c r="AQ7" s="40">
        <f t="shared" si="20"/>
        <v>10817</v>
      </c>
      <c r="AR7" s="40">
        <f t="shared" si="21"/>
        <v>575</v>
      </c>
      <c r="AS7" s="53">
        <f t="shared" si="22"/>
        <v>5.3157067578811133E-2</v>
      </c>
      <c r="AT7" s="40">
        <f t="shared" si="23"/>
        <v>6111</v>
      </c>
      <c r="AU7" s="53">
        <f t="shared" si="24"/>
        <v>0.56494406952019971</v>
      </c>
      <c r="AV7" s="40">
        <f t="shared" si="25"/>
        <v>368</v>
      </c>
      <c r="AW7" s="53">
        <f t="shared" si="26"/>
        <v>3.4020523250439125E-2</v>
      </c>
      <c r="AX7" s="40">
        <f t="shared" si="27"/>
        <v>2181</v>
      </c>
      <c r="AY7" s="53">
        <f t="shared" si="28"/>
        <v>0.20162706850328188</v>
      </c>
      <c r="AZ7" s="40">
        <f t="shared" si="29"/>
        <v>1582</v>
      </c>
      <c r="BA7" s="53">
        <f t="shared" si="30"/>
        <v>0.14625127114726819</v>
      </c>
      <c r="BB7" s="141">
        <v>5057</v>
      </c>
      <c r="BC7" s="141">
        <v>1554</v>
      </c>
      <c r="BD7" s="142">
        <f t="shared" si="31"/>
        <v>0.3072968162942456</v>
      </c>
      <c r="BE7" s="141">
        <v>5424</v>
      </c>
      <c r="BF7" s="141">
        <v>1585</v>
      </c>
      <c r="BG7" s="142">
        <f t="shared" si="0"/>
        <v>0.29221976401179939</v>
      </c>
      <c r="BH7" s="144">
        <f t="shared" si="32"/>
        <v>10481</v>
      </c>
      <c r="BI7" s="144">
        <f t="shared" si="33"/>
        <v>3139</v>
      </c>
      <c r="BJ7" s="145">
        <f t="shared" si="34"/>
        <v>0.29949432306077667</v>
      </c>
      <c r="BK7" s="40">
        <v>10607</v>
      </c>
      <c r="BL7" s="40">
        <v>2828</v>
      </c>
      <c r="BM7" s="53">
        <f t="shared" si="87"/>
        <v>0.26661638540586408</v>
      </c>
      <c r="BN7" s="40">
        <v>5208</v>
      </c>
      <c r="BO7" s="40">
        <v>1146</v>
      </c>
      <c r="BP7" s="53">
        <f t="shared" si="35"/>
        <v>0.22004608294930875</v>
      </c>
      <c r="BQ7" s="40">
        <v>5609</v>
      </c>
      <c r="BR7" s="40">
        <v>1908</v>
      </c>
      <c r="BS7" s="53">
        <f t="shared" si="36"/>
        <v>0.34016758780531287</v>
      </c>
      <c r="BT7" s="27">
        <v>46833</v>
      </c>
      <c r="BU7" s="27">
        <v>11293</v>
      </c>
      <c r="BV7" s="57">
        <f t="shared" si="37"/>
        <v>0.2411333888497427</v>
      </c>
      <c r="BW7" s="57">
        <f t="shared" si="38"/>
        <v>1</v>
      </c>
      <c r="BX7" s="27">
        <v>42992</v>
      </c>
      <c r="BY7" s="27">
        <v>11009</v>
      </c>
      <c r="BZ7" s="57">
        <f t="shared" si="39"/>
        <v>0.25607089691105323</v>
      </c>
      <c r="CA7" s="57">
        <f t="shared" si="40"/>
        <v>0.97485167803063844</v>
      </c>
      <c r="CB7" s="27">
        <v>808</v>
      </c>
      <c r="CC7" s="27">
        <v>45</v>
      </c>
      <c r="CD7" s="57">
        <f t="shared" si="41"/>
        <v>5.5693069306930694E-2</v>
      </c>
      <c r="CE7" s="57">
        <f t="shared" si="88"/>
        <v>3.9847693261312314E-3</v>
      </c>
      <c r="CF7" s="27">
        <v>479</v>
      </c>
      <c r="CG7" s="27">
        <v>60</v>
      </c>
      <c r="CH7" s="57">
        <f t="shared" si="42"/>
        <v>0.12526096033402923</v>
      </c>
      <c r="CI7" s="57">
        <f t="shared" si="43"/>
        <v>5.3130257681749758E-3</v>
      </c>
      <c r="CJ7" s="27">
        <v>331</v>
      </c>
      <c r="CK7" s="27">
        <v>44</v>
      </c>
      <c r="CL7" s="58">
        <f t="shared" si="44"/>
        <v>0.13293051359516617</v>
      </c>
      <c r="CM7" s="57">
        <f t="shared" si="45"/>
        <v>3.8962188966616489E-3</v>
      </c>
      <c r="CN7" s="27">
        <v>5</v>
      </c>
      <c r="CO7" s="27">
        <v>1</v>
      </c>
      <c r="CP7" s="58">
        <f t="shared" si="46"/>
        <v>0.2</v>
      </c>
      <c r="CQ7" s="57">
        <f t="shared" si="47"/>
        <v>8.8550429469582927E-5</v>
      </c>
      <c r="CR7" s="126">
        <v>275</v>
      </c>
      <c r="CS7" s="126">
        <v>4</v>
      </c>
      <c r="CT7" s="127">
        <f t="shared" si="48"/>
        <v>1.4545454545454545E-2</v>
      </c>
      <c r="CU7" s="127">
        <f t="shared" si="49"/>
        <v>3.5420171787833171E-4</v>
      </c>
      <c r="CV7" s="27">
        <v>644</v>
      </c>
      <c r="CW7" s="27">
        <v>51</v>
      </c>
      <c r="CX7" s="57">
        <f t="shared" si="50"/>
        <v>7.9192546583850928E-2</v>
      </c>
      <c r="CY7" s="57">
        <f t="shared" si="51"/>
        <v>4.5160719029487296E-3</v>
      </c>
      <c r="CZ7" s="27">
        <v>1574</v>
      </c>
      <c r="DA7" s="27">
        <v>83</v>
      </c>
      <c r="DB7" s="57">
        <f t="shared" si="52"/>
        <v>5.273189326556544E-2</v>
      </c>
      <c r="DC7" s="57">
        <f t="shared" si="89"/>
        <v>7.3496856459753833E-3</v>
      </c>
      <c r="DD7" s="40">
        <v>5208</v>
      </c>
      <c r="DE7" s="40">
        <v>713</v>
      </c>
      <c r="DF7" s="40">
        <v>2113</v>
      </c>
      <c r="DG7" s="40">
        <v>1302</v>
      </c>
      <c r="DH7" s="40">
        <v>1080</v>
      </c>
      <c r="DI7" s="54">
        <f t="shared" si="53"/>
        <v>0.13690476190476192</v>
      </c>
      <c r="DJ7" s="54">
        <f t="shared" si="54"/>
        <v>0.40572196620583717</v>
      </c>
      <c r="DK7" s="54">
        <f t="shared" si="55"/>
        <v>0.45737327188940091</v>
      </c>
      <c r="DL7" s="40">
        <v>5609</v>
      </c>
      <c r="DM7" s="40">
        <v>505</v>
      </c>
      <c r="DN7" s="40">
        <v>2300</v>
      </c>
      <c r="DO7" s="40">
        <v>1634</v>
      </c>
      <c r="DP7" s="40">
        <v>1170</v>
      </c>
      <c r="DQ7" s="54">
        <f t="shared" si="56"/>
        <v>9.0033874130861113E-2</v>
      </c>
      <c r="DR7" s="54">
        <f t="shared" si="57"/>
        <v>0.41005526831877342</v>
      </c>
      <c r="DS7" s="54">
        <f t="shared" si="58"/>
        <v>0.49991085755036546</v>
      </c>
      <c r="DT7" s="40">
        <f t="shared" si="59"/>
        <v>10817</v>
      </c>
      <c r="DU7" s="40">
        <f t="shared" si="60"/>
        <v>1218</v>
      </c>
      <c r="DV7" s="40">
        <f t="shared" si="61"/>
        <v>4413</v>
      </c>
      <c r="DW7" s="40">
        <f t="shared" si="62"/>
        <v>2936</v>
      </c>
      <c r="DX7" s="40">
        <f t="shared" si="63"/>
        <v>2250</v>
      </c>
      <c r="DY7" s="53">
        <f t="shared" si="64"/>
        <v>0.1126005361930295</v>
      </c>
      <c r="DZ7" s="53">
        <f t="shared" si="65"/>
        <v>0.40796893778311916</v>
      </c>
      <c r="EA7" s="53">
        <f t="shared" si="66"/>
        <v>0.47943052602385133</v>
      </c>
      <c r="EB7" s="40">
        <v>6917</v>
      </c>
      <c r="EC7" s="39">
        <v>618</v>
      </c>
      <c r="ED7" s="53">
        <f t="shared" si="67"/>
        <v>8.9345091802804685E-2</v>
      </c>
      <c r="EE7" s="40">
        <v>1434</v>
      </c>
      <c r="EF7" s="53">
        <f t="shared" si="67"/>
        <v>0.20731531010553708</v>
      </c>
      <c r="EG7" s="40">
        <v>2463</v>
      </c>
      <c r="EH7" s="53">
        <f t="shared" ref="EH7" si="97">EG7/$EB7</f>
        <v>0.35607922509758566</v>
      </c>
      <c r="EI7" s="40">
        <v>3550</v>
      </c>
      <c r="EJ7" s="53">
        <f t="shared" ref="EJ7" si="98">EI7/$EB7</f>
        <v>0.51322827815526961</v>
      </c>
      <c r="EK7" s="40">
        <v>5006</v>
      </c>
      <c r="EL7" s="53">
        <f t="shared" ref="EL7" si="99">EK7/$EB7</f>
        <v>0.7237241578719098</v>
      </c>
      <c r="EM7" s="40">
        <v>5888</v>
      </c>
      <c r="EN7" s="53">
        <f t="shared" ref="EN7" si="100">EM7/$EB7</f>
        <v>0.85123608500795145</v>
      </c>
      <c r="EO7" s="147">
        <v>64619</v>
      </c>
      <c r="EP7" s="147">
        <v>48125</v>
      </c>
      <c r="EQ7" s="147">
        <v>77093</v>
      </c>
      <c r="ER7" s="147">
        <v>81225</v>
      </c>
      <c r="ES7" s="147">
        <v>48916</v>
      </c>
      <c r="ET7" s="40">
        <v>5057</v>
      </c>
      <c r="EU7" s="40">
        <v>413</v>
      </c>
      <c r="EV7" s="53">
        <f t="shared" si="72"/>
        <v>8.1668973699822026E-2</v>
      </c>
      <c r="EW7" s="40">
        <v>5424</v>
      </c>
      <c r="EX7" s="40">
        <v>475</v>
      </c>
      <c r="EY7" s="53">
        <f t="shared" si="73"/>
        <v>8.7573746312684372E-2</v>
      </c>
      <c r="EZ7" s="40">
        <f t="shared" si="74"/>
        <v>10481</v>
      </c>
      <c r="FA7" s="40">
        <f t="shared" si="75"/>
        <v>888</v>
      </c>
      <c r="FB7" s="53">
        <f t="shared" si="76"/>
        <v>8.472474000572465E-2</v>
      </c>
      <c r="FC7" s="40">
        <v>10481</v>
      </c>
      <c r="FD7" s="40">
        <v>888</v>
      </c>
      <c r="FE7" s="53">
        <f t="shared" si="77"/>
        <v>8.472474000572465E-2</v>
      </c>
      <c r="FF7" s="40">
        <v>1873</v>
      </c>
      <c r="FG7" s="53">
        <f t="shared" si="77"/>
        <v>0.1787043221066692</v>
      </c>
      <c r="FH7" s="40">
        <v>2514</v>
      </c>
      <c r="FI7" s="53">
        <f t="shared" ref="FI7" si="101">FH7/$FC7</f>
        <v>0.23986260852972044</v>
      </c>
      <c r="FJ7" s="40">
        <v>3008</v>
      </c>
      <c r="FK7" s="53">
        <f t="shared" ref="FK7" si="102">FJ7/$FC7</f>
        <v>0.28699551569506726</v>
      </c>
      <c r="FL7" s="40">
        <v>5222</v>
      </c>
      <c r="FM7" s="53">
        <f t="shared" ref="FM7" si="103">FL7/$FC7</f>
        <v>0.49823490124988074</v>
      </c>
      <c r="FN7" s="40">
        <v>777</v>
      </c>
      <c r="FO7" s="53">
        <v>0.24651015228426396</v>
      </c>
      <c r="FP7" s="40">
        <v>11</v>
      </c>
      <c r="FQ7" s="53">
        <v>3.4898477157360407E-3</v>
      </c>
      <c r="FR7" s="40">
        <v>102</v>
      </c>
      <c r="FS7" s="53">
        <v>4.9610894941634238E-2</v>
      </c>
      <c r="FT7" s="39">
        <v>0</v>
      </c>
      <c r="FU7" s="53">
        <v>0</v>
      </c>
      <c r="FV7" s="40">
        <v>725</v>
      </c>
      <c r="FW7" s="53">
        <v>0.23569570871261378</v>
      </c>
      <c r="FX7" s="40">
        <v>12</v>
      </c>
      <c r="FY7" s="53">
        <v>3.9011703511053317E-3</v>
      </c>
      <c r="FZ7" s="40">
        <v>116</v>
      </c>
      <c r="GA7" s="53">
        <v>4.5795499407816818E-2</v>
      </c>
      <c r="GB7" s="40">
        <v>0</v>
      </c>
      <c r="GC7" s="53">
        <v>0</v>
      </c>
      <c r="GD7" s="40">
        <v>1720</v>
      </c>
      <c r="GE7" s="150">
        <v>0.15900896736618286</v>
      </c>
      <c r="GF7" s="40">
        <v>23</v>
      </c>
      <c r="GG7" s="150">
        <v>2.1262827031524453E-3</v>
      </c>
      <c r="GH7" s="40">
        <v>6917</v>
      </c>
      <c r="GI7" s="40">
        <v>1481</v>
      </c>
      <c r="GJ7" s="53">
        <f t="shared" si="81"/>
        <v>0.21411016336562094</v>
      </c>
      <c r="GK7" s="40">
        <v>535</v>
      </c>
      <c r="GL7" s="53">
        <f t="shared" si="82"/>
        <v>0.3612424037812289</v>
      </c>
      <c r="GM7" s="40">
        <v>697</v>
      </c>
      <c r="GN7" s="53">
        <f t="shared" si="83"/>
        <v>0.47062795408507763</v>
      </c>
      <c r="GO7" s="40">
        <v>5436</v>
      </c>
      <c r="GP7" s="53">
        <f t="shared" si="84"/>
        <v>0.78588983663437906</v>
      </c>
      <c r="GQ7" s="40">
        <v>4166</v>
      </c>
      <c r="GR7" s="53">
        <f t="shared" si="85"/>
        <v>0.76637233259749815</v>
      </c>
      <c r="GS7" s="40">
        <v>1256</v>
      </c>
      <c r="GT7" s="53">
        <f t="shared" si="86"/>
        <v>0.23105224429727741</v>
      </c>
    </row>
    <row r="8" spans="1:202" x14ac:dyDescent="0.25">
      <c r="A8" t="s">
        <v>180</v>
      </c>
      <c r="B8" s="46">
        <v>16410</v>
      </c>
      <c r="C8" s="46">
        <v>6668</v>
      </c>
      <c r="D8" s="46">
        <v>4978</v>
      </c>
      <c r="E8" s="46">
        <v>1791</v>
      </c>
      <c r="F8" s="46">
        <v>427</v>
      </c>
      <c r="G8" s="48">
        <f t="shared" si="2"/>
        <v>0.40633759902498479</v>
      </c>
      <c r="H8" s="48">
        <f t="shared" si="3"/>
        <v>0.30335161486898232</v>
      </c>
      <c r="I8" s="48">
        <f t="shared" si="4"/>
        <v>0.10914076782449726</v>
      </c>
      <c r="J8" s="48">
        <f t="shared" si="5"/>
        <v>2.6020719073735526E-2</v>
      </c>
      <c r="K8" s="46">
        <v>2514</v>
      </c>
      <c r="L8" s="49">
        <f t="shared" si="6"/>
        <v>0.50502209722780234</v>
      </c>
      <c r="M8" s="46">
        <v>2464</v>
      </c>
      <c r="N8" s="49">
        <f t="shared" si="7"/>
        <v>0.49497790277219766</v>
      </c>
      <c r="O8" s="52">
        <v>54.1</v>
      </c>
      <c r="P8" s="40">
        <v>7462</v>
      </c>
      <c r="Q8" s="40">
        <v>4456</v>
      </c>
      <c r="R8" s="53">
        <f t="shared" si="8"/>
        <v>0.59715893862235325</v>
      </c>
      <c r="S8" s="40">
        <v>3521</v>
      </c>
      <c r="T8" s="54">
        <f t="shared" si="9"/>
        <v>0.47185741088180111</v>
      </c>
      <c r="U8" s="46">
        <v>2514</v>
      </c>
      <c r="V8" s="40">
        <v>121</v>
      </c>
      <c r="W8" s="53">
        <f t="shared" si="10"/>
        <v>4.8130469371519491E-2</v>
      </c>
      <c r="X8" s="40">
        <v>1795</v>
      </c>
      <c r="Y8" s="55">
        <f t="shared" si="11"/>
        <v>0.71400159108989658</v>
      </c>
      <c r="Z8" s="40">
        <v>84</v>
      </c>
      <c r="AA8" s="53">
        <f t="shared" si="12"/>
        <v>3.3412887828162291E-2</v>
      </c>
      <c r="AB8" s="40">
        <v>210</v>
      </c>
      <c r="AC8" s="53">
        <f t="shared" si="13"/>
        <v>8.3532219570405727E-2</v>
      </c>
      <c r="AD8" s="40">
        <v>304</v>
      </c>
      <c r="AE8" s="53">
        <f t="shared" si="14"/>
        <v>0.12092283214001591</v>
      </c>
      <c r="AF8" s="40">
        <v>2464</v>
      </c>
      <c r="AG8" s="40">
        <v>80</v>
      </c>
      <c r="AH8" s="53">
        <f t="shared" si="15"/>
        <v>3.2467532467532464E-2</v>
      </c>
      <c r="AI8" s="40">
        <v>1415</v>
      </c>
      <c r="AJ8" s="53">
        <f t="shared" si="16"/>
        <v>0.57426948051948057</v>
      </c>
      <c r="AK8" s="40">
        <v>23</v>
      </c>
      <c r="AL8" s="53">
        <f t="shared" si="17"/>
        <v>9.3344155844155841E-3</v>
      </c>
      <c r="AM8" s="40">
        <v>612</v>
      </c>
      <c r="AN8" s="53">
        <f t="shared" si="18"/>
        <v>0.24837662337662339</v>
      </c>
      <c r="AO8" s="40">
        <v>334</v>
      </c>
      <c r="AP8" s="53">
        <f t="shared" si="19"/>
        <v>0.13555194805194806</v>
      </c>
      <c r="AQ8" s="40">
        <f t="shared" si="20"/>
        <v>4978</v>
      </c>
      <c r="AR8" s="40">
        <f t="shared" si="21"/>
        <v>201</v>
      </c>
      <c r="AS8" s="53">
        <f t="shared" si="22"/>
        <v>4.0377661711530732E-2</v>
      </c>
      <c r="AT8" s="40">
        <f t="shared" si="23"/>
        <v>3210</v>
      </c>
      <c r="AU8" s="53">
        <f t="shared" si="24"/>
        <v>0.64483728404981921</v>
      </c>
      <c r="AV8" s="40">
        <f t="shared" si="25"/>
        <v>107</v>
      </c>
      <c r="AW8" s="53">
        <f t="shared" si="26"/>
        <v>2.1494576134993972E-2</v>
      </c>
      <c r="AX8" s="40">
        <f t="shared" si="27"/>
        <v>822</v>
      </c>
      <c r="AY8" s="53">
        <f t="shared" si="28"/>
        <v>0.16512655685014063</v>
      </c>
      <c r="AZ8" s="40">
        <f t="shared" si="29"/>
        <v>638</v>
      </c>
      <c r="BA8" s="53">
        <f t="shared" si="30"/>
        <v>0.12816392125351547</v>
      </c>
      <c r="BB8" s="141">
        <v>2490</v>
      </c>
      <c r="BC8" s="141">
        <v>812</v>
      </c>
      <c r="BD8" s="142">
        <f t="shared" si="31"/>
        <v>0.32610441767068271</v>
      </c>
      <c r="BE8" s="141">
        <v>2429</v>
      </c>
      <c r="BF8" s="141">
        <v>610</v>
      </c>
      <c r="BG8" s="142">
        <f t="shared" si="0"/>
        <v>0.2511321531494442</v>
      </c>
      <c r="BH8" s="144">
        <f t="shared" si="32"/>
        <v>4919</v>
      </c>
      <c r="BI8" s="144">
        <f t="shared" si="33"/>
        <v>1422</v>
      </c>
      <c r="BJ8" s="145">
        <f t="shared" si="34"/>
        <v>0.28908314698109372</v>
      </c>
      <c r="BK8" s="40">
        <v>4740</v>
      </c>
      <c r="BL8" s="40">
        <v>1196</v>
      </c>
      <c r="BM8" s="53">
        <f t="shared" si="87"/>
        <v>0.25232067510548523</v>
      </c>
      <c r="BN8" s="40">
        <v>2514</v>
      </c>
      <c r="BO8" s="40">
        <v>513</v>
      </c>
      <c r="BP8" s="53">
        <f t="shared" si="35"/>
        <v>0.20405727923627684</v>
      </c>
      <c r="BQ8" s="40">
        <v>2464</v>
      </c>
      <c r="BR8" s="40">
        <v>722</v>
      </c>
      <c r="BS8" s="53">
        <f t="shared" si="36"/>
        <v>0.29301948051948051</v>
      </c>
      <c r="BT8" s="27">
        <v>16769</v>
      </c>
      <c r="BU8" s="27">
        <v>5400</v>
      </c>
      <c r="BV8" s="57">
        <f t="shared" si="37"/>
        <v>0.3220227801300018</v>
      </c>
      <c r="BW8" s="57">
        <f t="shared" si="38"/>
        <v>1</v>
      </c>
      <c r="BX8" s="27">
        <v>14292</v>
      </c>
      <c r="BY8" s="27">
        <v>5071</v>
      </c>
      <c r="BZ8" s="57">
        <f t="shared" si="39"/>
        <v>0.35481388189196755</v>
      </c>
      <c r="CA8" s="57">
        <f t="shared" si="40"/>
        <v>0.93907407407407406</v>
      </c>
      <c r="CB8" s="27">
        <v>99</v>
      </c>
      <c r="CC8" s="27">
        <v>10</v>
      </c>
      <c r="CD8" s="57">
        <f t="shared" si="41"/>
        <v>0.10101010101010101</v>
      </c>
      <c r="CE8" s="57">
        <f t="shared" si="88"/>
        <v>1.8518518518518519E-3</v>
      </c>
      <c r="CF8" s="27">
        <v>1473</v>
      </c>
      <c r="CG8" s="27">
        <v>210</v>
      </c>
      <c r="CH8" s="57">
        <f t="shared" si="42"/>
        <v>0.1425661914460285</v>
      </c>
      <c r="CI8" s="57">
        <f t="shared" si="43"/>
        <v>3.888888888888889E-2</v>
      </c>
      <c r="CJ8" s="27">
        <v>84</v>
      </c>
      <c r="CK8" s="27">
        <v>10</v>
      </c>
      <c r="CL8" s="58">
        <f t="shared" si="44"/>
        <v>0.11904761904761904</v>
      </c>
      <c r="CM8" s="57">
        <f t="shared" si="45"/>
        <v>1.8518518518518519E-3</v>
      </c>
      <c r="CN8" s="27">
        <v>2</v>
      </c>
      <c r="CO8" s="27">
        <v>1</v>
      </c>
      <c r="CP8" s="58">
        <f t="shared" si="46"/>
        <v>0.5</v>
      </c>
      <c r="CQ8" s="57">
        <f t="shared" si="47"/>
        <v>1.8518518518518518E-4</v>
      </c>
      <c r="CR8" s="126">
        <v>42</v>
      </c>
      <c r="CS8" s="126">
        <v>0</v>
      </c>
      <c r="CT8" s="127">
        <f t="shared" si="48"/>
        <v>0</v>
      </c>
      <c r="CU8" s="127">
        <f t="shared" si="49"/>
        <v>0</v>
      </c>
      <c r="CV8" s="27">
        <v>457</v>
      </c>
      <c r="CW8" s="27">
        <v>61</v>
      </c>
      <c r="CX8" s="57">
        <f t="shared" si="50"/>
        <v>0.13347921225382933</v>
      </c>
      <c r="CY8" s="57">
        <f t="shared" si="51"/>
        <v>1.1296296296296296E-2</v>
      </c>
      <c r="CZ8" s="27">
        <v>362</v>
      </c>
      <c r="DA8" s="27">
        <v>37</v>
      </c>
      <c r="DB8" s="57">
        <f t="shared" si="52"/>
        <v>0.10220994475138122</v>
      </c>
      <c r="DC8" s="57">
        <f t="shared" si="89"/>
        <v>6.851851851851852E-3</v>
      </c>
      <c r="DD8" s="40">
        <v>2514</v>
      </c>
      <c r="DE8" s="40">
        <v>74</v>
      </c>
      <c r="DF8" s="40">
        <v>712</v>
      </c>
      <c r="DG8" s="40">
        <v>765</v>
      </c>
      <c r="DH8" s="40">
        <v>963</v>
      </c>
      <c r="DI8" s="54">
        <f t="shared" si="53"/>
        <v>2.94351630867144E-2</v>
      </c>
      <c r="DJ8" s="54">
        <f t="shared" si="54"/>
        <v>0.28321400159108989</v>
      </c>
      <c r="DK8" s="54">
        <f t="shared" si="55"/>
        <v>0.68735083532219565</v>
      </c>
      <c r="DL8" s="40">
        <v>2464</v>
      </c>
      <c r="DM8" s="40">
        <v>124</v>
      </c>
      <c r="DN8" s="40">
        <v>657</v>
      </c>
      <c r="DO8" s="40">
        <v>742</v>
      </c>
      <c r="DP8" s="40">
        <v>941</v>
      </c>
      <c r="DQ8" s="54">
        <f t="shared" si="56"/>
        <v>5.0324675324675328E-2</v>
      </c>
      <c r="DR8" s="54">
        <f t="shared" si="57"/>
        <v>0.26663961038961037</v>
      </c>
      <c r="DS8" s="54">
        <f t="shared" si="58"/>
        <v>0.6830357142857143</v>
      </c>
      <c r="DT8" s="40">
        <f t="shared" si="59"/>
        <v>4978</v>
      </c>
      <c r="DU8" s="40">
        <f t="shared" si="60"/>
        <v>198</v>
      </c>
      <c r="DV8" s="40">
        <f t="shared" si="61"/>
        <v>1369</v>
      </c>
      <c r="DW8" s="40">
        <f t="shared" si="62"/>
        <v>1507</v>
      </c>
      <c r="DX8" s="40">
        <f t="shared" si="63"/>
        <v>1904</v>
      </c>
      <c r="DY8" s="53">
        <f t="shared" si="64"/>
        <v>3.9775010044194453E-2</v>
      </c>
      <c r="DZ8" s="53">
        <f t="shared" si="65"/>
        <v>0.27501004419445563</v>
      </c>
      <c r="EA8" s="53">
        <f t="shared" si="66"/>
        <v>0.68521494576134989</v>
      </c>
      <c r="EB8" s="40">
        <v>3210</v>
      </c>
      <c r="EC8" s="39">
        <v>193</v>
      </c>
      <c r="ED8" s="53">
        <f t="shared" si="67"/>
        <v>6.0124610591900308E-2</v>
      </c>
      <c r="EE8" s="40">
        <v>526</v>
      </c>
      <c r="EF8" s="53">
        <f t="shared" si="67"/>
        <v>0.16386292834890967</v>
      </c>
      <c r="EG8" s="40">
        <v>922</v>
      </c>
      <c r="EH8" s="53">
        <f t="shared" ref="EH8" si="104">EG8/$EB8</f>
        <v>0.28722741433021809</v>
      </c>
      <c r="EI8" s="40">
        <v>1347</v>
      </c>
      <c r="EJ8" s="53">
        <f t="shared" ref="EJ8" si="105">EI8/$EB8</f>
        <v>0.41962616822429905</v>
      </c>
      <c r="EK8" s="40">
        <v>2119</v>
      </c>
      <c r="EL8" s="53">
        <f t="shared" ref="EL8" si="106">EK8/$EB8</f>
        <v>0.66012461059190031</v>
      </c>
      <c r="EM8" s="40">
        <v>2632</v>
      </c>
      <c r="EN8" s="53">
        <f t="shared" ref="EN8" si="107">EM8/$EB8</f>
        <v>0.81993769470404987</v>
      </c>
      <c r="EO8" s="147">
        <v>69609</v>
      </c>
      <c r="EP8" s="147">
        <v>60938</v>
      </c>
      <c r="EQ8" s="147">
        <v>78504</v>
      </c>
      <c r="ER8" s="147">
        <v>88375</v>
      </c>
      <c r="ES8" s="147">
        <v>57567</v>
      </c>
      <c r="ET8" s="40">
        <v>2490</v>
      </c>
      <c r="EU8" s="40">
        <v>120</v>
      </c>
      <c r="EV8" s="53">
        <f t="shared" si="72"/>
        <v>4.8192771084337352E-2</v>
      </c>
      <c r="EW8" s="40">
        <v>2429</v>
      </c>
      <c r="EX8" s="40">
        <v>140</v>
      </c>
      <c r="EY8" s="53">
        <f t="shared" si="73"/>
        <v>5.7636887608069162E-2</v>
      </c>
      <c r="EZ8" s="40">
        <f t="shared" si="74"/>
        <v>4919</v>
      </c>
      <c r="FA8" s="40">
        <f t="shared" si="75"/>
        <v>260</v>
      </c>
      <c r="FB8" s="53">
        <f t="shared" si="76"/>
        <v>5.2856271599918681E-2</v>
      </c>
      <c r="FC8" s="40">
        <v>4919</v>
      </c>
      <c r="FD8" s="40">
        <v>260</v>
      </c>
      <c r="FE8" s="53">
        <f t="shared" si="77"/>
        <v>5.2856271599918681E-2</v>
      </c>
      <c r="FF8" s="40">
        <v>666</v>
      </c>
      <c r="FG8" s="53">
        <f t="shared" si="77"/>
        <v>0.13539337263671478</v>
      </c>
      <c r="FH8" s="40">
        <v>990</v>
      </c>
      <c r="FI8" s="53">
        <f t="shared" ref="FI8" si="108">FH8/$FC8</f>
        <v>0.20126041878430576</v>
      </c>
      <c r="FJ8" s="40">
        <v>1183</v>
      </c>
      <c r="FK8" s="53">
        <f t="shared" ref="FK8" si="109">FJ8/$FC8</f>
        <v>0.24049603577963</v>
      </c>
      <c r="FL8" s="40">
        <v>2140</v>
      </c>
      <c r="FM8" s="53">
        <f t="shared" ref="FM8" si="110">FL8/$FC8</f>
        <v>0.43504777393779226</v>
      </c>
      <c r="FN8" s="40">
        <v>371</v>
      </c>
      <c r="FO8" s="53">
        <v>0.22872996300863133</v>
      </c>
      <c r="FP8" s="40">
        <v>11</v>
      </c>
      <c r="FQ8" s="53">
        <v>6.7817509247842167E-3</v>
      </c>
      <c r="FR8" s="40">
        <v>50</v>
      </c>
      <c r="FS8" s="53">
        <v>5.6053811659192827E-2</v>
      </c>
      <c r="FT8" s="39">
        <v>0</v>
      </c>
      <c r="FU8" s="53">
        <v>0</v>
      </c>
      <c r="FV8" s="40">
        <v>397</v>
      </c>
      <c r="FW8" s="53">
        <v>0.2536741214057508</v>
      </c>
      <c r="FX8" s="40">
        <v>6</v>
      </c>
      <c r="FY8" s="53">
        <v>3.8338658146964857E-3</v>
      </c>
      <c r="FZ8" s="40">
        <v>59</v>
      </c>
      <c r="GA8" s="53">
        <v>6.5628476084538381E-2</v>
      </c>
      <c r="GB8" s="40">
        <v>0</v>
      </c>
      <c r="GC8" s="53">
        <v>0</v>
      </c>
      <c r="GD8" s="40">
        <v>877</v>
      </c>
      <c r="GE8" s="150">
        <v>0.17617517075130573</v>
      </c>
      <c r="GF8" s="40">
        <v>17</v>
      </c>
      <c r="GG8" s="150">
        <v>3.4150261149055844E-3</v>
      </c>
      <c r="GH8" s="40">
        <v>3210</v>
      </c>
      <c r="GI8" s="40">
        <v>369</v>
      </c>
      <c r="GJ8" s="53">
        <f t="shared" si="81"/>
        <v>0.11495327102803739</v>
      </c>
      <c r="GK8" s="40">
        <v>176</v>
      </c>
      <c r="GL8" s="53">
        <f t="shared" si="82"/>
        <v>0.47696476964769646</v>
      </c>
      <c r="GM8" s="40">
        <v>146</v>
      </c>
      <c r="GN8" s="53">
        <f t="shared" si="83"/>
        <v>0.39566395663956638</v>
      </c>
      <c r="GO8" s="40">
        <v>2841</v>
      </c>
      <c r="GP8" s="53">
        <f t="shared" si="84"/>
        <v>0.88504672897196257</v>
      </c>
      <c r="GQ8" s="40">
        <v>2213</v>
      </c>
      <c r="GR8" s="53">
        <f t="shared" si="85"/>
        <v>0.77895107356564586</v>
      </c>
      <c r="GS8" s="40">
        <v>624</v>
      </c>
      <c r="GT8" s="53">
        <f t="shared" si="86"/>
        <v>0.21964097148891235</v>
      </c>
    </row>
    <row r="9" spans="1:202" x14ac:dyDescent="0.25">
      <c r="A9" t="s">
        <v>181</v>
      </c>
      <c r="B9" s="46">
        <v>269425</v>
      </c>
      <c r="C9" s="46">
        <v>58961</v>
      </c>
      <c r="D9" s="46">
        <v>42792</v>
      </c>
      <c r="E9" s="46">
        <v>16523</v>
      </c>
      <c r="F9" s="46">
        <v>4512</v>
      </c>
      <c r="G9" s="48">
        <f t="shared" si="2"/>
        <v>0.21884012248306578</v>
      </c>
      <c r="H9" s="48">
        <f t="shared" si="3"/>
        <v>0.15882713185487612</v>
      </c>
      <c r="I9" s="48">
        <f t="shared" si="4"/>
        <v>6.1326899879372739E-2</v>
      </c>
      <c r="J9" s="48">
        <f t="shared" si="5"/>
        <v>1.6746775540502922E-2</v>
      </c>
      <c r="K9" s="46">
        <v>19575</v>
      </c>
      <c r="L9" s="49">
        <f t="shared" si="6"/>
        <v>0.45744531688166012</v>
      </c>
      <c r="M9" s="46">
        <v>23217</v>
      </c>
      <c r="N9" s="49">
        <f t="shared" si="7"/>
        <v>0.54255468311833988</v>
      </c>
      <c r="O9" s="52">
        <v>37.9</v>
      </c>
      <c r="P9" s="40">
        <v>110248</v>
      </c>
      <c r="Q9" s="40">
        <v>41025</v>
      </c>
      <c r="R9" s="53">
        <f t="shared" si="8"/>
        <v>0.37211559393367682</v>
      </c>
      <c r="S9" s="40">
        <v>30491</v>
      </c>
      <c r="T9" s="54">
        <f t="shared" si="9"/>
        <v>0.27656737537188886</v>
      </c>
      <c r="U9" s="46">
        <v>19575</v>
      </c>
      <c r="V9" s="40">
        <v>1231</v>
      </c>
      <c r="W9" s="53">
        <f t="shared" si="10"/>
        <v>6.2886334610472536E-2</v>
      </c>
      <c r="X9" s="40">
        <v>12941</v>
      </c>
      <c r="Y9" s="55">
        <f t="shared" si="11"/>
        <v>0.66109833971902943</v>
      </c>
      <c r="Z9" s="40">
        <v>454</v>
      </c>
      <c r="AA9" s="53">
        <f t="shared" si="12"/>
        <v>2.3192848020434226E-2</v>
      </c>
      <c r="AB9" s="40">
        <v>1979</v>
      </c>
      <c r="AC9" s="53">
        <f t="shared" si="13"/>
        <v>0.10109833971902937</v>
      </c>
      <c r="AD9" s="40">
        <v>2970</v>
      </c>
      <c r="AE9" s="53">
        <f t="shared" si="14"/>
        <v>0.15172413793103448</v>
      </c>
      <c r="AF9" s="40">
        <v>23217</v>
      </c>
      <c r="AG9" s="40">
        <v>1303</v>
      </c>
      <c r="AH9" s="53">
        <f t="shared" si="15"/>
        <v>5.612266873411724E-2</v>
      </c>
      <c r="AI9" s="40">
        <v>10748</v>
      </c>
      <c r="AJ9" s="53">
        <f t="shared" si="16"/>
        <v>0.46293664125425332</v>
      </c>
      <c r="AK9" s="40">
        <v>440</v>
      </c>
      <c r="AL9" s="53">
        <f t="shared" si="17"/>
        <v>1.8951630270922171E-2</v>
      </c>
      <c r="AM9" s="40">
        <v>6755</v>
      </c>
      <c r="AN9" s="53">
        <f t="shared" si="18"/>
        <v>0.29095059654563465</v>
      </c>
      <c r="AO9" s="40">
        <v>3971</v>
      </c>
      <c r="AP9" s="53">
        <f t="shared" si="19"/>
        <v>0.17103846319507257</v>
      </c>
      <c r="AQ9" s="40">
        <f t="shared" si="20"/>
        <v>42792</v>
      </c>
      <c r="AR9" s="40">
        <f t="shared" si="21"/>
        <v>2534</v>
      </c>
      <c r="AS9" s="53">
        <f t="shared" si="22"/>
        <v>5.9216676014208262E-2</v>
      </c>
      <c r="AT9" s="40">
        <f t="shared" si="23"/>
        <v>23689</v>
      </c>
      <c r="AU9" s="53">
        <f t="shared" si="24"/>
        <v>0.5535847822022808</v>
      </c>
      <c r="AV9" s="40">
        <f t="shared" si="25"/>
        <v>894</v>
      </c>
      <c r="AW9" s="53">
        <f t="shared" si="26"/>
        <v>2.0891755468311835E-2</v>
      </c>
      <c r="AX9" s="40">
        <f t="shared" si="27"/>
        <v>8734</v>
      </c>
      <c r="AY9" s="53">
        <f t="shared" si="28"/>
        <v>0.20410357076088989</v>
      </c>
      <c r="AZ9" s="40">
        <f t="shared" si="29"/>
        <v>6941</v>
      </c>
      <c r="BA9" s="53">
        <f t="shared" si="30"/>
        <v>0.16220321555430922</v>
      </c>
      <c r="BB9" s="141">
        <v>19201</v>
      </c>
      <c r="BC9" s="141">
        <v>5608</v>
      </c>
      <c r="BD9" s="142">
        <f t="shared" si="31"/>
        <v>0.29206812145200772</v>
      </c>
      <c r="BE9" s="141">
        <v>22715</v>
      </c>
      <c r="BF9" s="141">
        <v>5877</v>
      </c>
      <c r="BG9" s="142">
        <f t="shared" si="0"/>
        <v>0.25872771296500108</v>
      </c>
      <c r="BH9" s="144">
        <f t="shared" si="32"/>
        <v>41916</v>
      </c>
      <c r="BI9" s="144">
        <f t="shared" si="33"/>
        <v>11485</v>
      </c>
      <c r="BJ9" s="145">
        <f t="shared" si="34"/>
        <v>0.27400038171581259</v>
      </c>
      <c r="BK9" s="40">
        <v>41750</v>
      </c>
      <c r="BL9" s="40">
        <v>12907</v>
      </c>
      <c r="BM9" s="53">
        <f t="shared" si="87"/>
        <v>0.30914970059880237</v>
      </c>
      <c r="BN9" s="40">
        <v>19575</v>
      </c>
      <c r="BO9" s="40">
        <v>4474</v>
      </c>
      <c r="BP9" s="53">
        <f t="shared" si="35"/>
        <v>0.22855683269476373</v>
      </c>
      <c r="BQ9" s="40">
        <v>23217</v>
      </c>
      <c r="BR9" s="40">
        <v>8681</v>
      </c>
      <c r="BS9" s="53">
        <f t="shared" si="36"/>
        <v>0.37390705086789855</v>
      </c>
      <c r="BT9" s="27">
        <v>271417</v>
      </c>
      <c r="BU9" s="27">
        <v>45825</v>
      </c>
      <c r="BV9" s="57">
        <f t="shared" si="37"/>
        <v>0.16883614511987091</v>
      </c>
      <c r="BW9" s="57">
        <f t="shared" si="38"/>
        <v>1</v>
      </c>
      <c r="BX9" s="27">
        <v>212203</v>
      </c>
      <c r="BY9" s="27">
        <v>42892</v>
      </c>
      <c r="BZ9" s="57">
        <f t="shared" si="39"/>
        <v>0.20212720838065437</v>
      </c>
      <c r="CA9" s="57">
        <f t="shared" si="40"/>
        <v>0.93599563557010368</v>
      </c>
      <c r="CB9" s="27">
        <v>8067</v>
      </c>
      <c r="CC9" s="27">
        <v>287</v>
      </c>
      <c r="CD9" s="57">
        <f t="shared" si="41"/>
        <v>3.557704227098054E-2</v>
      </c>
      <c r="CE9" s="57">
        <f t="shared" si="88"/>
        <v>6.262956901254774E-3</v>
      </c>
      <c r="CF9" s="27">
        <v>6638</v>
      </c>
      <c r="CG9" s="27">
        <v>749</v>
      </c>
      <c r="CH9" s="57">
        <f t="shared" si="42"/>
        <v>0.11283519132268756</v>
      </c>
      <c r="CI9" s="57">
        <f t="shared" si="43"/>
        <v>1.6344789961811237E-2</v>
      </c>
      <c r="CJ9" s="27">
        <v>9914</v>
      </c>
      <c r="CK9" s="27">
        <v>502</v>
      </c>
      <c r="CL9" s="58">
        <f t="shared" si="44"/>
        <v>5.0635464998991325E-2</v>
      </c>
      <c r="CM9" s="57">
        <f t="shared" si="45"/>
        <v>1.0954719039825422E-2</v>
      </c>
      <c r="CN9" s="27">
        <v>125</v>
      </c>
      <c r="CO9" s="27">
        <v>14</v>
      </c>
      <c r="CP9" s="58">
        <f t="shared" si="46"/>
        <v>0.112</v>
      </c>
      <c r="CQ9" s="57">
        <f t="shared" si="47"/>
        <v>3.0551009274413528E-4</v>
      </c>
      <c r="CR9" s="126">
        <v>5458</v>
      </c>
      <c r="CS9" s="126">
        <v>31</v>
      </c>
      <c r="CT9" s="127">
        <f t="shared" si="48"/>
        <v>5.6797361670941739E-3</v>
      </c>
      <c r="CU9" s="127">
        <f t="shared" si="49"/>
        <v>6.7648663393344243E-4</v>
      </c>
      <c r="CV9" s="27">
        <v>6039</v>
      </c>
      <c r="CW9" s="27">
        <v>203</v>
      </c>
      <c r="CX9" s="57">
        <f t="shared" si="50"/>
        <v>3.3614836893525415E-2</v>
      </c>
      <c r="CY9" s="57">
        <f t="shared" si="51"/>
        <v>4.4298963447899622E-3</v>
      </c>
      <c r="CZ9" s="27">
        <v>28431</v>
      </c>
      <c r="DA9" s="27">
        <v>1178</v>
      </c>
      <c r="DB9" s="57">
        <f t="shared" si="52"/>
        <v>4.143364637191798E-2</v>
      </c>
      <c r="DC9" s="57">
        <f t="shared" si="89"/>
        <v>2.5706492089470814E-2</v>
      </c>
      <c r="DD9" s="40">
        <v>19575</v>
      </c>
      <c r="DE9" s="40">
        <v>1227</v>
      </c>
      <c r="DF9" s="40">
        <v>6434</v>
      </c>
      <c r="DG9" s="40">
        <v>6114</v>
      </c>
      <c r="DH9" s="40">
        <v>5800</v>
      </c>
      <c r="DI9" s="54">
        <f t="shared" si="53"/>
        <v>6.2681992337164746E-2</v>
      </c>
      <c r="DJ9" s="54">
        <f t="shared" si="54"/>
        <v>0.32868454661558111</v>
      </c>
      <c r="DK9" s="54">
        <f t="shared" si="55"/>
        <v>0.60863346104725413</v>
      </c>
      <c r="DL9" s="40">
        <v>23217</v>
      </c>
      <c r="DM9" s="40">
        <v>1588</v>
      </c>
      <c r="DN9" s="40">
        <v>10588</v>
      </c>
      <c r="DO9" s="40">
        <v>6402</v>
      </c>
      <c r="DP9" s="40">
        <v>4639</v>
      </c>
      <c r="DQ9" s="54">
        <f t="shared" si="56"/>
        <v>6.8398156523237288E-2</v>
      </c>
      <c r="DR9" s="54">
        <f t="shared" si="57"/>
        <v>0.45604513933755436</v>
      </c>
      <c r="DS9" s="54">
        <f t="shared" si="58"/>
        <v>0.47555670413920836</v>
      </c>
      <c r="DT9" s="40">
        <f t="shared" si="59"/>
        <v>42792</v>
      </c>
      <c r="DU9" s="40">
        <f t="shared" si="60"/>
        <v>2815</v>
      </c>
      <c r="DV9" s="40">
        <f t="shared" si="61"/>
        <v>17022</v>
      </c>
      <c r="DW9" s="40">
        <f t="shared" si="62"/>
        <v>12516</v>
      </c>
      <c r="DX9" s="40">
        <f t="shared" si="63"/>
        <v>10439</v>
      </c>
      <c r="DY9" s="53">
        <f t="shared" si="64"/>
        <v>6.5783323985791731E-2</v>
      </c>
      <c r="DZ9" s="53">
        <f t="shared" si="65"/>
        <v>0.39778463264161523</v>
      </c>
      <c r="EA9" s="53">
        <f t="shared" si="66"/>
        <v>0.53643204337259298</v>
      </c>
      <c r="EB9" s="40">
        <v>27695</v>
      </c>
      <c r="EC9" s="39">
        <v>2296</v>
      </c>
      <c r="ED9" s="53">
        <f t="shared" si="67"/>
        <v>8.2903051092254917E-2</v>
      </c>
      <c r="EE9" s="40">
        <v>4902</v>
      </c>
      <c r="EF9" s="53">
        <f t="shared" si="67"/>
        <v>0.17699945838599024</v>
      </c>
      <c r="EG9" s="40">
        <v>8568</v>
      </c>
      <c r="EH9" s="53">
        <f t="shared" ref="EH9" si="111">EG9/$EB9</f>
        <v>0.30936992236865862</v>
      </c>
      <c r="EI9" s="40">
        <v>12355</v>
      </c>
      <c r="EJ9" s="53">
        <f t="shared" ref="EJ9" si="112">EI9/$EB9</f>
        <v>0.44610940602996929</v>
      </c>
      <c r="EK9" s="40">
        <v>17823</v>
      </c>
      <c r="EL9" s="53">
        <f t="shared" ref="EL9" si="113">EK9/$EB9</f>
        <v>0.64354576638382377</v>
      </c>
      <c r="EM9" s="40">
        <v>21492</v>
      </c>
      <c r="EN9" s="53">
        <f t="shared" ref="EN9" si="114">EM9/$EB9</f>
        <v>0.77602455316844199</v>
      </c>
      <c r="EO9" s="147">
        <v>77490</v>
      </c>
      <c r="EP9" s="147">
        <v>48986</v>
      </c>
      <c r="EQ9" s="147">
        <v>85960</v>
      </c>
      <c r="ER9" s="147">
        <v>91637</v>
      </c>
      <c r="ES9" s="147">
        <v>56633</v>
      </c>
      <c r="ET9" s="40">
        <v>19201</v>
      </c>
      <c r="EU9" s="40">
        <v>1209</v>
      </c>
      <c r="EV9" s="53">
        <f t="shared" si="72"/>
        <v>6.2965470548408939E-2</v>
      </c>
      <c r="EW9" s="40">
        <v>22715</v>
      </c>
      <c r="EX9" s="40">
        <v>1928</v>
      </c>
      <c r="EY9" s="53">
        <f t="shared" si="73"/>
        <v>8.4877834030376409E-2</v>
      </c>
      <c r="EZ9" s="40">
        <f t="shared" si="74"/>
        <v>41916</v>
      </c>
      <c r="FA9" s="40">
        <f t="shared" si="75"/>
        <v>3137</v>
      </c>
      <c r="FB9" s="53">
        <f t="shared" si="76"/>
        <v>7.4840156503483163E-2</v>
      </c>
      <c r="FC9" s="40">
        <v>41916</v>
      </c>
      <c r="FD9" s="40">
        <v>3137</v>
      </c>
      <c r="FE9" s="53">
        <f t="shared" si="77"/>
        <v>7.4840156503483163E-2</v>
      </c>
      <c r="FF9" s="40">
        <v>5792</v>
      </c>
      <c r="FG9" s="53">
        <f t="shared" si="77"/>
        <v>0.13818112415306805</v>
      </c>
      <c r="FH9" s="40">
        <v>8605</v>
      </c>
      <c r="FI9" s="53">
        <f t="shared" ref="FI9" si="115">FH9/$FC9</f>
        <v>0.20529153545185611</v>
      </c>
      <c r="FJ9" s="40">
        <v>10150</v>
      </c>
      <c r="FK9" s="53">
        <f t="shared" ref="FK9" si="116">FJ9/$FC9</f>
        <v>0.24215096860387442</v>
      </c>
      <c r="FL9" s="40">
        <v>17056</v>
      </c>
      <c r="FM9" s="53">
        <f t="shared" ref="FM9" si="117">FL9/$FC9</f>
        <v>0.40690905620765339</v>
      </c>
      <c r="FN9" s="40">
        <v>3147</v>
      </c>
      <c r="FO9" s="53">
        <v>0.25</v>
      </c>
      <c r="FP9" s="40">
        <v>60</v>
      </c>
      <c r="FQ9" s="53">
        <v>4.7664442326024788E-3</v>
      </c>
      <c r="FR9" s="40">
        <v>412</v>
      </c>
      <c r="FS9" s="53">
        <v>5.8966652354372408E-2</v>
      </c>
      <c r="FT9" s="39">
        <v>0</v>
      </c>
      <c r="FU9" s="53">
        <v>0</v>
      </c>
      <c r="FV9" s="40">
        <v>2467</v>
      </c>
      <c r="FW9" s="53">
        <v>0.18032307579855275</v>
      </c>
      <c r="FX9" s="40">
        <v>30</v>
      </c>
      <c r="FY9" s="53">
        <v>2.1928221621226518E-3</v>
      </c>
      <c r="FZ9" s="40">
        <v>513</v>
      </c>
      <c r="GA9" s="53">
        <v>5.3796140939597316E-2</v>
      </c>
      <c r="GB9" s="40">
        <v>0</v>
      </c>
      <c r="GC9" s="53">
        <v>0</v>
      </c>
      <c r="GD9" s="40">
        <v>6539</v>
      </c>
      <c r="GE9" s="150">
        <v>0.15280893624976633</v>
      </c>
      <c r="GF9" s="40">
        <v>90</v>
      </c>
      <c r="GG9" s="150">
        <v>2.1031968592260235E-3</v>
      </c>
      <c r="GH9" s="40">
        <v>27695</v>
      </c>
      <c r="GI9" s="40">
        <v>8091</v>
      </c>
      <c r="GJ9" s="53">
        <f t="shared" si="81"/>
        <v>0.29214659685863875</v>
      </c>
      <c r="GK9" s="40">
        <v>3216</v>
      </c>
      <c r="GL9" s="53">
        <f t="shared" si="82"/>
        <v>0.39747868001483128</v>
      </c>
      <c r="GM9" s="40">
        <v>4329</v>
      </c>
      <c r="GN9" s="53">
        <f t="shared" si="83"/>
        <v>0.53503893214682985</v>
      </c>
      <c r="GO9" s="40">
        <v>19604</v>
      </c>
      <c r="GP9" s="53">
        <f t="shared" si="84"/>
        <v>0.70785340314136125</v>
      </c>
      <c r="GQ9" s="40">
        <v>15488</v>
      </c>
      <c r="GR9" s="53">
        <f t="shared" si="85"/>
        <v>0.79004284839828609</v>
      </c>
      <c r="GS9" s="40">
        <v>4036</v>
      </c>
      <c r="GT9" s="53">
        <f t="shared" si="86"/>
        <v>0.20587635176494593</v>
      </c>
    </row>
    <row r="10" spans="1:202" x14ac:dyDescent="0.25">
      <c r="A10" t="s">
        <v>182</v>
      </c>
      <c r="B10" s="46">
        <v>13341</v>
      </c>
      <c r="C10" s="46">
        <v>4164</v>
      </c>
      <c r="D10" s="46">
        <v>3106</v>
      </c>
      <c r="E10" s="46">
        <v>1272</v>
      </c>
      <c r="F10" s="46">
        <v>377</v>
      </c>
      <c r="G10" s="48">
        <f t="shared" si="2"/>
        <v>0.31212053069485046</v>
      </c>
      <c r="H10" s="48">
        <f t="shared" si="3"/>
        <v>0.23281613072483323</v>
      </c>
      <c r="I10" s="48">
        <f t="shared" si="4"/>
        <v>9.5345176523498984E-2</v>
      </c>
      <c r="J10" s="48">
        <f t="shared" si="5"/>
        <v>2.8258751218049622E-2</v>
      </c>
      <c r="K10" s="46">
        <v>1580</v>
      </c>
      <c r="L10" s="49">
        <f t="shared" si="6"/>
        <v>0.5086928525434643</v>
      </c>
      <c r="M10" s="46">
        <v>1526</v>
      </c>
      <c r="N10" s="49">
        <f t="shared" si="7"/>
        <v>0.49130714745653575</v>
      </c>
      <c r="O10" s="52">
        <v>46.4</v>
      </c>
      <c r="P10" s="40">
        <v>5692</v>
      </c>
      <c r="Q10" s="40">
        <v>2775</v>
      </c>
      <c r="R10" s="53">
        <f t="shared" si="8"/>
        <v>0.48752635277582573</v>
      </c>
      <c r="S10" s="40">
        <v>2175</v>
      </c>
      <c r="T10" s="54">
        <f t="shared" si="9"/>
        <v>0.38211524947294451</v>
      </c>
      <c r="U10" s="46">
        <v>1580</v>
      </c>
      <c r="V10" s="40">
        <v>122</v>
      </c>
      <c r="W10" s="53">
        <f t="shared" si="10"/>
        <v>7.7215189873417717E-2</v>
      </c>
      <c r="X10" s="40">
        <v>1100</v>
      </c>
      <c r="Y10" s="55">
        <f t="shared" si="11"/>
        <v>0.69620253164556967</v>
      </c>
      <c r="Z10" s="40">
        <v>55</v>
      </c>
      <c r="AA10" s="53">
        <f t="shared" si="12"/>
        <v>3.4810126582278479E-2</v>
      </c>
      <c r="AB10" s="40">
        <v>119</v>
      </c>
      <c r="AC10" s="53">
        <f t="shared" si="13"/>
        <v>7.5316455696202531E-2</v>
      </c>
      <c r="AD10" s="40">
        <v>184</v>
      </c>
      <c r="AE10" s="53">
        <f t="shared" si="14"/>
        <v>0.11645569620253164</v>
      </c>
      <c r="AF10" s="40">
        <v>1526</v>
      </c>
      <c r="AG10" s="40">
        <v>30</v>
      </c>
      <c r="AH10" s="53">
        <f t="shared" si="15"/>
        <v>1.9659239842726082E-2</v>
      </c>
      <c r="AI10" s="40">
        <v>719</v>
      </c>
      <c r="AJ10" s="53">
        <f t="shared" si="16"/>
        <v>0.47116644823066839</v>
      </c>
      <c r="AK10" s="40">
        <v>63</v>
      </c>
      <c r="AL10" s="53">
        <f t="shared" si="17"/>
        <v>4.1284403669724773E-2</v>
      </c>
      <c r="AM10" s="40">
        <v>496</v>
      </c>
      <c r="AN10" s="53">
        <f t="shared" si="18"/>
        <v>0.32503276539973786</v>
      </c>
      <c r="AO10" s="40">
        <v>218</v>
      </c>
      <c r="AP10" s="53">
        <f t="shared" si="19"/>
        <v>0.14285714285714285</v>
      </c>
      <c r="AQ10" s="40">
        <f t="shared" si="20"/>
        <v>3106</v>
      </c>
      <c r="AR10" s="40">
        <f t="shared" si="21"/>
        <v>152</v>
      </c>
      <c r="AS10" s="53">
        <f t="shared" si="22"/>
        <v>4.8937540244687702E-2</v>
      </c>
      <c r="AT10" s="40">
        <f t="shared" si="23"/>
        <v>1819</v>
      </c>
      <c r="AU10" s="53">
        <f t="shared" si="24"/>
        <v>0.58564069542820352</v>
      </c>
      <c r="AV10" s="40">
        <f t="shared" si="25"/>
        <v>118</v>
      </c>
      <c r="AW10" s="53">
        <f t="shared" si="26"/>
        <v>3.7990985189954925E-2</v>
      </c>
      <c r="AX10" s="40">
        <f t="shared" si="27"/>
        <v>615</v>
      </c>
      <c r="AY10" s="53">
        <f t="shared" si="28"/>
        <v>0.19800386349001931</v>
      </c>
      <c r="AZ10" s="40">
        <f t="shared" si="29"/>
        <v>402</v>
      </c>
      <c r="BA10" s="53">
        <f t="shared" si="30"/>
        <v>0.12942691564713457</v>
      </c>
      <c r="BB10" s="141">
        <v>1568</v>
      </c>
      <c r="BC10" s="141">
        <v>616</v>
      </c>
      <c r="BD10" s="142">
        <f t="shared" si="31"/>
        <v>0.39285714285714285</v>
      </c>
      <c r="BE10" s="141">
        <v>1510</v>
      </c>
      <c r="BF10" s="141">
        <v>437</v>
      </c>
      <c r="BG10" s="142">
        <f t="shared" si="0"/>
        <v>0.2894039735099338</v>
      </c>
      <c r="BH10" s="144">
        <f t="shared" si="32"/>
        <v>3078</v>
      </c>
      <c r="BI10" s="144">
        <f t="shared" si="33"/>
        <v>1053</v>
      </c>
      <c r="BJ10" s="145">
        <f t="shared" si="34"/>
        <v>0.34210526315789475</v>
      </c>
      <c r="BK10" s="40">
        <v>3051</v>
      </c>
      <c r="BL10" s="40">
        <v>906</v>
      </c>
      <c r="BM10" s="53">
        <f t="shared" si="87"/>
        <v>0.29695181907571289</v>
      </c>
      <c r="BN10" s="40">
        <v>1580</v>
      </c>
      <c r="BO10" s="40">
        <v>322</v>
      </c>
      <c r="BP10" s="53">
        <f t="shared" si="35"/>
        <v>0.20379746835443038</v>
      </c>
      <c r="BQ10" s="40">
        <v>1526</v>
      </c>
      <c r="BR10" s="40">
        <v>598</v>
      </c>
      <c r="BS10" s="53">
        <f t="shared" si="36"/>
        <v>0.39187418086500653</v>
      </c>
      <c r="BT10" s="27">
        <v>13419</v>
      </c>
      <c r="BU10" s="27">
        <v>3253</v>
      </c>
      <c r="BV10" s="57">
        <f t="shared" si="37"/>
        <v>0.24241746776958045</v>
      </c>
      <c r="BW10" s="57">
        <f t="shared" si="38"/>
        <v>1</v>
      </c>
      <c r="BX10" s="27">
        <v>12676</v>
      </c>
      <c r="BY10" s="27">
        <v>3195</v>
      </c>
      <c r="BZ10" s="57">
        <f t="shared" si="39"/>
        <v>0.252051120227201</v>
      </c>
      <c r="CA10" s="57">
        <f t="shared" si="40"/>
        <v>0.98217030433446051</v>
      </c>
      <c r="CB10" s="27">
        <v>75</v>
      </c>
      <c r="CC10" s="27">
        <v>5</v>
      </c>
      <c r="CD10" s="57">
        <f t="shared" si="41"/>
        <v>6.6666666666666666E-2</v>
      </c>
      <c r="CE10" s="57">
        <f t="shared" si="88"/>
        <v>1.5370427297878881E-3</v>
      </c>
      <c r="CF10" s="27">
        <v>50</v>
      </c>
      <c r="CG10" s="27">
        <v>6</v>
      </c>
      <c r="CH10" s="57">
        <f t="shared" si="42"/>
        <v>0.12</v>
      </c>
      <c r="CI10" s="57">
        <f t="shared" si="43"/>
        <v>1.8444512757454657E-3</v>
      </c>
      <c r="CJ10" s="27">
        <v>56</v>
      </c>
      <c r="CK10" s="27">
        <v>5</v>
      </c>
      <c r="CL10" s="58">
        <f t="shared" si="44"/>
        <v>8.9285714285714288E-2</v>
      </c>
      <c r="CM10" s="57">
        <f t="shared" si="45"/>
        <v>1.5370427297878881E-3</v>
      </c>
      <c r="CN10" s="27">
        <v>0</v>
      </c>
      <c r="CO10" s="27">
        <v>0</v>
      </c>
      <c r="CP10" s="58">
        <v>0</v>
      </c>
      <c r="CQ10" s="57">
        <f t="shared" si="47"/>
        <v>0</v>
      </c>
      <c r="CR10" s="126">
        <v>132</v>
      </c>
      <c r="CS10" s="126">
        <v>0</v>
      </c>
      <c r="CT10" s="127">
        <f t="shared" si="48"/>
        <v>0</v>
      </c>
      <c r="CU10" s="127">
        <f t="shared" si="49"/>
        <v>0</v>
      </c>
      <c r="CV10" s="27">
        <v>145</v>
      </c>
      <c r="CW10" s="27">
        <v>25</v>
      </c>
      <c r="CX10" s="57">
        <f t="shared" si="50"/>
        <v>0.17241379310344829</v>
      </c>
      <c r="CY10" s="57">
        <f t="shared" si="51"/>
        <v>7.6852136489394401E-3</v>
      </c>
      <c r="CZ10" s="27">
        <v>417</v>
      </c>
      <c r="DA10" s="27">
        <v>17</v>
      </c>
      <c r="DB10" s="57">
        <f t="shared" si="52"/>
        <v>4.0767386091127102E-2</v>
      </c>
      <c r="DC10" s="57">
        <f t="shared" si="89"/>
        <v>5.2259452812788197E-3</v>
      </c>
      <c r="DD10" s="40">
        <v>1580</v>
      </c>
      <c r="DE10" s="40">
        <v>199</v>
      </c>
      <c r="DF10" s="40">
        <v>676</v>
      </c>
      <c r="DG10" s="40">
        <v>368</v>
      </c>
      <c r="DH10" s="40">
        <v>337</v>
      </c>
      <c r="DI10" s="54">
        <f t="shared" si="53"/>
        <v>0.1259493670886076</v>
      </c>
      <c r="DJ10" s="54">
        <f t="shared" si="54"/>
        <v>0.42784810126582279</v>
      </c>
      <c r="DK10" s="54">
        <f t="shared" si="55"/>
        <v>0.44620253164556961</v>
      </c>
      <c r="DL10" s="40">
        <v>1526</v>
      </c>
      <c r="DM10" s="40">
        <v>193</v>
      </c>
      <c r="DN10" s="40">
        <v>662</v>
      </c>
      <c r="DO10" s="40">
        <v>349</v>
      </c>
      <c r="DP10" s="40">
        <v>322</v>
      </c>
      <c r="DQ10" s="54">
        <f t="shared" si="56"/>
        <v>0.12647444298820446</v>
      </c>
      <c r="DR10" s="54">
        <f t="shared" si="57"/>
        <v>0.43381389252948888</v>
      </c>
      <c r="DS10" s="54">
        <f t="shared" si="58"/>
        <v>0.4397116644823067</v>
      </c>
      <c r="DT10" s="40">
        <f t="shared" si="59"/>
        <v>3106</v>
      </c>
      <c r="DU10" s="40">
        <f t="shared" si="60"/>
        <v>392</v>
      </c>
      <c r="DV10" s="40">
        <f t="shared" si="61"/>
        <v>1338</v>
      </c>
      <c r="DW10" s="40">
        <f t="shared" si="62"/>
        <v>717</v>
      </c>
      <c r="DX10" s="40">
        <f t="shared" si="63"/>
        <v>659</v>
      </c>
      <c r="DY10" s="53">
        <f t="shared" si="64"/>
        <v>0.1262073406310367</v>
      </c>
      <c r="DZ10" s="53">
        <f t="shared" si="65"/>
        <v>0.43077913715389571</v>
      </c>
      <c r="EA10" s="53">
        <f t="shared" si="66"/>
        <v>0.44301352221506762</v>
      </c>
      <c r="EB10" s="40">
        <v>1979</v>
      </c>
      <c r="EC10" s="39">
        <v>274</v>
      </c>
      <c r="ED10" s="53">
        <f t="shared" si="67"/>
        <v>0.13845376452753916</v>
      </c>
      <c r="EE10" s="40">
        <v>524</v>
      </c>
      <c r="EF10" s="53">
        <f t="shared" si="67"/>
        <v>0.26478019201616976</v>
      </c>
      <c r="EG10" s="40">
        <v>752</v>
      </c>
      <c r="EH10" s="53">
        <f t="shared" ref="EH10" si="118">EG10/$EB10</f>
        <v>0.3799898938858009</v>
      </c>
      <c r="EI10" s="40">
        <v>1101</v>
      </c>
      <c r="EJ10" s="53">
        <f t="shared" ref="EJ10" si="119">EI10/$EB10</f>
        <v>0.55634158665992928</v>
      </c>
      <c r="EK10" s="40">
        <v>1455</v>
      </c>
      <c r="EL10" s="53">
        <f t="shared" ref="EL10" si="120">EK10/$EB10</f>
        <v>0.73521980798383024</v>
      </c>
      <c r="EM10" s="40">
        <v>1703</v>
      </c>
      <c r="EN10" s="53">
        <f t="shared" ref="EN10" si="121">EM10/$EB10</f>
        <v>0.8605356240525518</v>
      </c>
      <c r="EO10" s="147">
        <v>68722</v>
      </c>
      <c r="EP10" s="147">
        <v>56250</v>
      </c>
      <c r="EQ10" s="147">
        <v>83191</v>
      </c>
      <c r="ER10" s="147">
        <v>84591</v>
      </c>
      <c r="ES10" s="147">
        <v>45060</v>
      </c>
      <c r="ET10" s="40">
        <v>1568</v>
      </c>
      <c r="EU10" s="40">
        <v>126</v>
      </c>
      <c r="EV10" s="53">
        <f t="shared" si="72"/>
        <v>8.0357142857142863E-2</v>
      </c>
      <c r="EW10" s="40">
        <v>1510</v>
      </c>
      <c r="EX10" s="40">
        <v>262</v>
      </c>
      <c r="EY10" s="53">
        <f t="shared" si="73"/>
        <v>0.17350993377483442</v>
      </c>
      <c r="EZ10" s="40">
        <f t="shared" si="74"/>
        <v>3078</v>
      </c>
      <c r="FA10" s="40">
        <f t="shared" si="75"/>
        <v>388</v>
      </c>
      <c r="FB10" s="53">
        <f t="shared" si="76"/>
        <v>0.12605588044184535</v>
      </c>
      <c r="FC10" s="40">
        <v>3078</v>
      </c>
      <c r="FD10" s="40">
        <v>388</v>
      </c>
      <c r="FE10" s="53">
        <f t="shared" si="77"/>
        <v>0.12605588044184535</v>
      </c>
      <c r="FF10" s="40">
        <v>672</v>
      </c>
      <c r="FG10" s="53">
        <f t="shared" si="77"/>
        <v>0.21832358674463936</v>
      </c>
      <c r="FH10" s="40">
        <v>914</v>
      </c>
      <c r="FI10" s="53">
        <f t="shared" ref="FI10" si="122">FH10/$FC10</f>
        <v>0.29694606887589342</v>
      </c>
      <c r="FJ10" s="40">
        <v>1008</v>
      </c>
      <c r="FK10" s="53">
        <f t="shared" ref="FK10" si="123">FJ10/$FC10</f>
        <v>0.32748538011695905</v>
      </c>
      <c r="FL10" s="40">
        <v>1633</v>
      </c>
      <c r="FM10" s="53">
        <f t="shared" ref="FM10" si="124">FL10/$FC10</f>
        <v>0.53053931124106568</v>
      </c>
      <c r="FN10" s="40">
        <v>314</v>
      </c>
      <c r="FO10" s="53">
        <v>0.31462925851703405</v>
      </c>
      <c r="FP10" s="40">
        <v>14</v>
      </c>
      <c r="FQ10" s="53">
        <v>1.4028056112224449E-2</v>
      </c>
      <c r="FR10" s="40">
        <v>58</v>
      </c>
      <c r="FS10" s="53">
        <v>9.9656357388316158E-2</v>
      </c>
      <c r="FT10" s="39">
        <v>0</v>
      </c>
      <c r="FU10" s="53">
        <v>0</v>
      </c>
      <c r="FV10" s="40">
        <v>147</v>
      </c>
      <c r="FW10" s="53">
        <v>0.17583732057416268</v>
      </c>
      <c r="FX10" s="40">
        <v>11</v>
      </c>
      <c r="FY10" s="53">
        <v>1.3157894736842105E-2</v>
      </c>
      <c r="FZ10" s="40">
        <v>25</v>
      </c>
      <c r="GA10" s="53">
        <v>3.6231884057971016E-2</v>
      </c>
      <c r="GB10" s="40">
        <v>0</v>
      </c>
      <c r="GC10" s="53">
        <v>0</v>
      </c>
      <c r="GD10" s="40">
        <v>544</v>
      </c>
      <c r="GE10" s="150">
        <v>0.17514488087572441</v>
      </c>
      <c r="GF10" s="40">
        <v>25</v>
      </c>
      <c r="GG10" s="150">
        <v>8.0489375402446883E-3</v>
      </c>
      <c r="GH10" s="40">
        <v>1979</v>
      </c>
      <c r="GI10" s="40">
        <v>388</v>
      </c>
      <c r="GJ10" s="53">
        <f t="shared" si="81"/>
        <v>0.19605861546235473</v>
      </c>
      <c r="GK10" s="40">
        <v>186</v>
      </c>
      <c r="GL10" s="53">
        <f t="shared" si="82"/>
        <v>0.47938144329896909</v>
      </c>
      <c r="GM10" s="40">
        <v>123</v>
      </c>
      <c r="GN10" s="53">
        <f t="shared" si="83"/>
        <v>0.3170103092783505</v>
      </c>
      <c r="GO10" s="40">
        <v>1591</v>
      </c>
      <c r="GP10" s="53">
        <f t="shared" si="84"/>
        <v>0.8039413845376453</v>
      </c>
      <c r="GQ10" s="40">
        <v>1106</v>
      </c>
      <c r="GR10" s="53">
        <f t="shared" si="85"/>
        <v>0.6951602765556254</v>
      </c>
      <c r="GS10" s="40">
        <v>473</v>
      </c>
      <c r="GT10" s="53">
        <f t="shared" si="86"/>
        <v>0.29729729729729731</v>
      </c>
    </row>
    <row r="11" spans="1:202" x14ac:dyDescent="0.25">
      <c r="A11" t="s">
        <v>183</v>
      </c>
      <c r="B11" s="46">
        <v>16741</v>
      </c>
      <c r="C11" s="46">
        <v>7042</v>
      </c>
      <c r="D11" s="46">
        <v>5234</v>
      </c>
      <c r="E11" s="46">
        <v>1989</v>
      </c>
      <c r="F11" s="46">
        <v>480</v>
      </c>
      <c r="G11" s="48">
        <f t="shared" si="2"/>
        <v>0.42064392808075979</v>
      </c>
      <c r="H11" s="48">
        <f t="shared" si="3"/>
        <v>0.31264560062122931</v>
      </c>
      <c r="I11" s="48">
        <f t="shared" si="4"/>
        <v>0.11881010692312287</v>
      </c>
      <c r="J11" s="48">
        <f t="shared" si="5"/>
        <v>2.8672122334388626E-2</v>
      </c>
      <c r="K11" s="46">
        <v>2683</v>
      </c>
      <c r="L11" s="49">
        <f t="shared" si="6"/>
        <v>0.51260985861673669</v>
      </c>
      <c r="M11" s="46">
        <v>2551</v>
      </c>
      <c r="N11" s="49">
        <f t="shared" si="7"/>
        <v>0.48739014138326325</v>
      </c>
      <c r="O11" s="52">
        <v>55.2</v>
      </c>
      <c r="P11" s="40">
        <v>7087</v>
      </c>
      <c r="Q11" s="40">
        <v>4511</v>
      </c>
      <c r="R11" s="53">
        <f t="shared" si="8"/>
        <v>0.63651756737688725</v>
      </c>
      <c r="S11" s="40">
        <v>3533</v>
      </c>
      <c r="T11" s="54">
        <f t="shared" si="9"/>
        <v>0.49851841399746016</v>
      </c>
      <c r="U11" s="46">
        <v>2683</v>
      </c>
      <c r="V11" s="40">
        <v>176</v>
      </c>
      <c r="W11" s="53">
        <f t="shared" si="10"/>
        <v>6.5598210957882971E-2</v>
      </c>
      <c r="X11" s="40">
        <v>1658</v>
      </c>
      <c r="Y11" s="55">
        <f t="shared" si="11"/>
        <v>0.61796496459187478</v>
      </c>
      <c r="Z11" s="40">
        <v>124</v>
      </c>
      <c r="AA11" s="53">
        <f t="shared" si="12"/>
        <v>4.6216921356690269E-2</v>
      </c>
      <c r="AB11" s="40">
        <v>291</v>
      </c>
      <c r="AC11" s="53">
        <f t="shared" si="13"/>
        <v>0.10846067834513604</v>
      </c>
      <c r="AD11" s="40">
        <v>434</v>
      </c>
      <c r="AE11" s="53">
        <f t="shared" si="14"/>
        <v>0.16175922474841595</v>
      </c>
      <c r="AF11" s="40">
        <v>2551</v>
      </c>
      <c r="AG11" s="40">
        <v>133</v>
      </c>
      <c r="AH11" s="53">
        <f t="shared" si="15"/>
        <v>5.2136417091336727E-2</v>
      </c>
      <c r="AI11" s="40">
        <v>1468</v>
      </c>
      <c r="AJ11" s="53">
        <f t="shared" si="16"/>
        <v>0.57546060368482943</v>
      </c>
      <c r="AK11" s="40">
        <v>29</v>
      </c>
      <c r="AL11" s="53">
        <f t="shared" si="17"/>
        <v>1.1368090944727557E-2</v>
      </c>
      <c r="AM11" s="40">
        <v>633</v>
      </c>
      <c r="AN11" s="53">
        <f t="shared" si="18"/>
        <v>0.24813798510388083</v>
      </c>
      <c r="AO11" s="40">
        <v>288</v>
      </c>
      <c r="AP11" s="53">
        <f t="shared" si="19"/>
        <v>0.1128969031752254</v>
      </c>
      <c r="AQ11" s="40">
        <f t="shared" si="20"/>
        <v>5234</v>
      </c>
      <c r="AR11" s="40">
        <f t="shared" si="21"/>
        <v>309</v>
      </c>
      <c r="AS11" s="53">
        <f t="shared" si="22"/>
        <v>5.9037065341994648E-2</v>
      </c>
      <c r="AT11" s="40">
        <f t="shared" si="23"/>
        <v>3126</v>
      </c>
      <c r="AU11" s="53">
        <f t="shared" si="24"/>
        <v>0.59724875811998468</v>
      </c>
      <c r="AV11" s="40">
        <f t="shared" si="25"/>
        <v>153</v>
      </c>
      <c r="AW11" s="53">
        <f t="shared" si="26"/>
        <v>2.9231944975162398E-2</v>
      </c>
      <c r="AX11" s="40">
        <f t="shared" si="27"/>
        <v>924</v>
      </c>
      <c r="AY11" s="53">
        <f t="shared" si="28"/>
        <v>0.17653802063431409</v>
      </c>
      <c r="AZ11" s="40">
        <f t="shared" si="29"/>
        <v>722</v>
      </c>
      <c r="BA11" s="53">
        <f t="shared" si="30"/>
        <v>0.13794421092854414</v>
      </c>
      <c r="BB11" s="141">
        <v>2667</v>
      </c>
      <c r="BC11" s="141">
        <v>897</v>
      </c>
      <c r="BD11" s="142">
        <f t="shared" si="31"/>
        <v>0.3363329583802025</v>
      </c>
      <c r="BE11" s="141">
        <v>2524</v>
      </c>
      <c r="BF11" s="141">
        <v>706</v>
      </c>
      <c r="BG11" s="142">
        <f t="shared" si="0"/>
        <v>0.2797147385103011</v>
      </c>
      <c r="BH11" s="144">
        <f t="shared" si="32"/>
        <v>5191</v>
      </c>
      <c r="BI11" s="144">
        <f t="shared" si="33"/>
        <v>1603</v>
      </c>
      <c r="BJ11" s="145">
        <f t="shared" si="34"/>
        <v>0.30880369870930457</v>
      </c>
      <c r="BK11" s="40">
        <v>4998</v>
      </c>
      <c r="BL11" s="40">
        <v>1285</v>
      </c>
      <c r="BM11" s="53">
        <f t="shared" si="87"/>
        <v>0.2571028411364546</v>
      </c>
      <c r="BN11" s="40">
        <v>2683</v>
      </c>
      <c r="BO11" s="40">
        <v>662</v>
      </c>
      <c r="BP11" s="53">
        <f t="shared" si="35"/>
        <v>0.24673872530749161</v>
      </c>
      <c r="BQ11" s="40">
        <v>2551</v>
      </c>
      <c r="BR11" s="40">
        <v>709</v>
      </c>
      <c r="BS11" s="53">
        <f t="shared" si="36"/>
        <v>0.27793022344178753</v>
      </c>
      <c r="BT11" s="27">
        <v>17092</v>
      </c>
      <c r="BU11" s="27">
        <v>5630</v>
      </c>
      <c r="BV11" s="57">
        <f t="shared" si="37"/>
        <v>0.32939386847648022</v>
      </c>
      <c r="BW11" s="57">
        <f t="shared" si="38"/>
        <v>1</v>
      </c>
      <c r="BX11" s="27">
        <v>15474</v>
      </c>
      <c r="BY11" s="27">
        <v>5374</v>
      </c>
      <c r="BZ11" s="57">
        <f t="shared" si="39"/>
        <v>0.34729223213131705</v>
      </c>
      <c r="CA11" s="57">
        <f t="shared" si="40"/>
        <v>0.95452930728241558</v>
      </c>
      <c r="CB11" s="27">
        <v>137</v>
      </c>
      <c r="CC11" s="27">
        <v>18</v>
      </c>
      <c r="CD11" s="57">
        <f t="shared" si="41"/>
        <v>0.13138686131386862</v>
      </c>
      <c r="CE11" s="57">
        <f t="shared" si="88"/>
        <v>3.1971580817051512E-3</v>
      </c>
      <c r="CF11" s="27">
        <v>669</v>
      </c>
      <c r="CG11" s="27">
        <v>129</v>
      </c>
      <c r="CH11" s="57">
        <f t="shared" si="42"/>
        <v>0.19282511210762332</v>
      </c>
      <c r="CI11" s="57">
        <f t="shared" si="43"/>
        <v>2.2912966252220248E-2</v>
      </c>
      <c r="CJ11" s="27">
        <v>81</v>
      </c>
      <c r="CK11" s="27">
        <v>13</v>
      </c>
      <c r="CL11" s="58">
        <f t="shared" si="44"/>
        <v>0.16049382716049382</v>
      </c>
      <c r="CM11" s="57">
        <f t="shared" si="45"/>
        <v>2.3090586145648314E-3</v>
      </c>
      <c r="CN11" s="27">
        <v>8</v>
      </c>
      <c r="CO11" s="27">
        <v>2</v>
      </c>
      <c r="CP11" s="58">
        <f t="shared" si="46"/>
        <v>0.25</v>
      </c>
      <c r="CQ11" s="57">
        <f t="shared" si="47"/>
        <v>3.5523978685612787E-4</v>
      </c>
      <c r="CR11" s="126">
        <v>43</v>
      </c>
      <c r="CS11" s="126">
        <v>1</v>
      </c>
      <c r="CT11" s="127">
        <f t="shared" si="48"/>
        <v>2.3255813953488372E-2</v>
      </c>
      <c r="CU11" s="127">
        <f t="shared" si="49"/>
        <v>1.7761989342806393E-4</v>
      </c>
      <c r="CV11" s="27">
        <v>365</v>
      </c>
      <c r="CW11" s="27">
        <v>64</v>
      </c>
      <c r="CX11" s="57">
        <f t="shared" si="50"/>
        <v>0.17534246575342466</v>
      </c>
      <c r="CY11" s="57">
        <f t="shared" si="51"/>
        <v>1.1367673179396092E-2</v>
      </c>
      <c r="CZ11" s="27">
        <v>358</v>
      </c>
      <c r="DA11" s="27">
        <v>30</v>
      </c>
      <c r="DB11" s="57">
        <f t="shared" si="52"/>
        <v>8.3798882681564241E-2</v>
      </c>
      <c r="DC11" s="57">
        <f t="shared" si="89"/>
        <v>5.3285968028419185E-3</v>
      </c>
      <c r="DD11" s="40">
        <v>2683</v>
      </c>
      <c r="DE11" s="40">
        <v>244</v>
      </c>
      <c r="DF11" s="40">
        <v>946</v>
      </c>
      <c r="DG11" s="40">
        <v>803</v>
      </c>
      <c r="DH11" s="40">
        <v>690</v>
      </c>
      <c r="DI11" s="54">
        <f t="shared" si="53"/>
        <v>9.0942974282519573E-2</v>
      </c>
      <c r="DJ11" s="54">
        <f t="shared" si="54"/>
        <v>0.35259038389862096</v>
      </c>
      <c r="DK11" s="54">
        <f t="shared" si="55"/>
        <v>0.55646664181885952</v>
      </c>
      <c r="DL11" s="40">
        <v>2551</v>
      </c>
      <c r="DM11" s="40">
        <v>157</v>
      </c>
      <c r="DN11" s="40">
        <v>1135</v>
      </c>
      <c r="DO11" s="40">
        <v>770</v>
      </c>
      <c r="DP11" s="40">
        <v>489</v>
      </c>
      <c r="DQ11" s="54">
        <f t="shared" si="56"/>
        <v>6.1544492355938847E-2</v>
      </c>
      <c r="DR11" s="54">
        <f t="shared" si="57"/>
        <v>0.44492355938847511</v>
      </c>
      <c r="DS11" s="54">
        <f t="shared" si="58"/>
        <v>0.49353194825558605</v>
      </c>
      <c r="DT11" s="40">
        <f t="shared" si="59"/>
        <v>5234</v>
      </c>
      <c r="DU11" s="40">
        <f t="shared" si="60"/>
        <v>401</v>
      </c>
      <c r="DV11" s="40">
        <f t="shared" si="61"/>
        <v>2081</v>
      </c>
      <c r="DW11" s="40">
        <f t="shared" si="62"/>
        <v>1573</v>
      </c>
      <c r="DX11" s="40">
        <f t="shared" si="63"/>
        <v>1179</v>
      </c>
      <c r="DY11" s="53">
        <f t="shared" si="64"/>
        <v>7.6614444019870082E-2</v>
      </c>
      <c r="DZ11" s="53">
        <f t="shared" si="65"/>
        <v>0.39759266335498661</v>
      </c>
      <c r="EA11" s="53">
        <f t="shared" si="66"/>
        <v>0.52579289262514328</v>
      </c>
      <c r="EB11" s="40">
        <v>3235</v>
      </c>
      <c r="EC11" s="39">
        <v>307</v>
      </c>
      <c r="ED11" s="53">
        <f t="shared" si="67"/>
        <v>9.4899536321483777E-2</v>
      </c>
      <c r="EE11" s="40">
        <v>675</v>
      </c>
      <c r="EF11" s="53">
        <f t="shared" si="67"/>
        <v>0.20865533230293662</v>
      </c>
      <c r="EG11" s="40">
        <v>1077</v>
      </c>
      <c r="EH11" s="53">
        <f t="shared" ref="EH11" si="125">EG11/$EB11</f>
        <v>0.33292117465224114</v>
      </c>
      <c r="EI11" s="40">
        <v>1491</v>
      </c>
      <c r="EJ11" s="53">
        <f t="shared" ref="EJ11" si="126">EI11/$EB11</f>
        <v>0.46089644513137557</v>
      </c>
      <c r="EK11" s="40">
        <v>2266</v>
      </c>
      <c r="EL11" s="53">
        <f t="shared" ref="EL11" si="127">EK11/$EB11</f>
        <v>0.7004636785162287</v>
      </c>
      <c r="EM11" s="40">
        <v>2642</v>
      </c>
      <c r="EN11" s="53">
        <f t="shared" ref="EN11" si="128">EM11/$EB11</f>
        <v>0.81669242658423491</v>
      </c>
      <c r="EO11" s="147">
        <v>61664</v>
      </c>
      <c r="EP11" s="147">
        <v>47500</v>
      </c>
      <c r="EQ11" s="147">
        <v>81500</v>
      </c>
      <c r="ER11" s="147">
        <v>69067</v>
      </c>
      <c r="ES11" s="147">
        <v>52122</v>
      </c>
      <c r="ET11" s="40">
        <v>2667</v>
      </c>
      <c r="EU11" s="40">
        <v>254</v>
      </c>
      <c r="EV11" s="53">
        <f t="shared" si="72"/>
        <v>9.5238095238095233E-2</v>
      </c>
      <c r="EW11" s="40">
        <v>2524</v>
      </c>
      <c r="EX11" s="40">
        <v>251</v>
      </c>
      <c r="EY11" s="53">
        <f t="shared" si="73"/>
        <v>9.9445324881141051E-2</v>
      </c>
      <c r="EZ11" s="40">
        <f t="shared" si="74"/>
        <v>5191</v>
      </c>
      <c r="FA11" s="40">
        <f t="shared" si="75"/>
        <v>505</v>
      </c>
      <c r="FB11" s="53">
        <f t="shared" si="76"/>
        <v>9.7283760354459639E-2</v>
      </c>
      <c r="FC11" s="40">
        <v>5191</v>
      </c>
      <c r="FD11" s="40">
        <v>505</v>
      </c>
      <c r="FE11" s="53">
        <f t="shared" si="77"/>
        <v>9.7283760354459639E-2</v>
      </c>
      <c r="FF11" s="40">
        <v>849</v>
      </c>
      <c r="FG11" s="53">
        <f t="shared" si="77"/>
        <v>0.16355230206125987</v>
      </c>
      <c r="FH11" s="40">
        <v>1218</v>
      </c>
      <c r="FI11" s="53">
        <f t="shared" ref="FI11" si="129">FH11/$FC11</f>
        <v>0.23463687150837989</v>
      </c>
      <c r="FJ11" s="40">
        <v>1328</v>
      </c>
      <c r="FK11" s="53">
        <f t="shared" ref="FK11" si="130">FJ11/$FC11</f>
        <v>0.25582739356578693</v>
      </c>
      <c r="FL11" s="40">
        <v>2340</v>
      </c>
      <c r="FM11" s="53">
        <f t="shared" ref="FM11" si="131">FL11/$FC11</f>
        <v>0.45078019649393181</v>
      </c>
      <c r="FN11" s="40">
        <v>322</v>
      </c>
      <c r="FO11" s="53">
        <v>0.19132501485442663</v>
      </c>
      <c r="FP11" s="40">
        <v>4</v>
      </c>
      <c r="FQ11" s="53">
        <v>2.3767082590612004E-3</v>
      </c>
      <c r="FR11" s="40">
        <v>48</v>
      </c>
      <c r="FS11" s="53">
        <v>4.8000000000000001E-2</v>
      </c>
      <c r="FT11" s="39">
        <v>0</v>
      </c>
      <c r="FU11" s="53">
        <v>0</v>
      </c>
      <c r="FV11" s="40">
        <v>327</v>
      </c>
      <c r="FW11" s="53">
        <v>0.20934699103713189</v>
      </c>
      <c r="FX11" s="40">
        <v>0</v>
      </c>
      <c r="FY11" s="53">
        <v>0</v>
      </c>
      <c r="FZ11" s="40">
        <v>44</v>
      </c>
      <c r="GA11" s="53">
        <v>4.4489383215369056E-2</v>
      </c>
      <c r="GB11" s="40">
        <v>0</v>
      </c>
      <c r="GC11" s="53">
        <v>0</v>
      </c>
      <c r="GD11" s="40">
        <v>741</v>
      </c>
      <c r="GE11" s="150">
        <v>0.14157432174245319</v>
      </c>
      <c r="GF11" s="40">
        <v>4</v>
      </c>
      <c r="GG11" s="150">
        <v>7.6423385555980129E-4</v>
      </c>
      <c r="GH11" s="40">
        <v>3235</v>
      </c>
      <c r="GI11" s="40">
        <v>433</v>
      </c>
      <c r="GJ11" s="53">
        <f t="shared" si="81"/>
        <v>0.1338485316846986</v>
      </c>
      <c r="GK11" s="40">
        <v>185</v>
      </c>
      <c r="GL11" s="53">
        <f t="shared" si="82"/>
        <v>0.42725173210161665</v>
      </c>
      <c r="GM11" s="40">
        <v>126</v>
      </c>
      <c r="GN11" s="53">
        <f t="shared" si="83"/>
        <v>0.29099307159353349</v>
      </c>
      <c r="GO11" s="40">
        <v>2802</v>
      </c>
      <c r="GP11" s="53">
        <f t="shared" si="84"/>
        <v>0.86615146831530143</v>
      </c>
      <c r="GQ11" s="40">
        <v>2196</v>
      </c>
      <c r="GR11" s="53">
        <f t="shared" si="85"/>
        <v>0.78372591006423986</v>
      </c>
      <c r="GS11" s="40">
        <v>577</v>
      </c>
      <c r="GT11" s="53">
        <f t="shared" si="86"/>
        <v>0.20592433975731619</v>
      </c>
    </row>
    <row r="12" spans="1:202" x14ac:dyDescent="0.25">
      <c r="A12" t="s">
        <v>184</v>
      </c>
      <c r="B12" s="46">
        <v>52626</v>
      </c>
      <c r="C12" s="46">
        <v>12123</v>
      </c>
      <c r="D12" s="46">
        <v>8667</v>
      </c>
      <c r="E12" s="46">
        <v>3240</v>
      </c>
      <c r="F12" s="46">
        <v>846</v>
      </c>
      <c r="G12" s="48">
        <f t="shared" si="2"/>
        <v>0.2303614183103409</v>
      </c>
      <c r="H12" s="48">
        <f t="shared" si="3"/>
        <v>0.16469045718846198</v>
      </c>
      <c r="I12" s="48">
        <f t="shared" si="4"/>
        <v>6.1566526051761487E-2</v>
      </c>
      <c r="J12" s="48">
        <f t="shared" si="5"/>
        <v>1.6075704024626609E-2</v>
      </c>
      <c r="K12" s="46">
        <v>4082</v>
      </c>
      <c r="L12" s="49">
        <f t="shared" si="6"/>
        <v>0.47098188531210339</v>
      </c>
      <c r="M12" s="46">
        <v>4585</v>
      </c>
      <c r="N12" s="49">
        <f t="shared" si="7"/>
        <v>0.52901811468789661</v>
      </c>
      <c r="O12" s="52">
        <v>41.7</v>
      </c>
      <c r="P12" s="40">
        <v>20975</v>
      </c>
      <c r="Q12" s="40">
        <v>8237</v>
      </c>
      <c r="R12" s="53">
        <f t="shared" si="8"/>
        <v>0.39270560190703219</v>
      </c>
      <c r="S12" s="40">
        <v>6202</v>
      </c>
      <c r="T12" s="54">
        <f t="shared" si="9"/>
        <v>0.2956853396901073</v>
      </c>
      <c r="U12" s="46">
        <v>4082</v>
      </c>
      <c r="V12" s="40">
        <v>279</v>
      </c>
      <c r="W12" s="53">
        <f t="shared" si="10"/>
        <v>6.8348848603625667E-2</v>
      </c>
      <c r="X12" s="40">
        <v>2839</v>
      </c>
      <c r="Y12" s="55">
        <f t="shared" si="11"/>
        <v>0.69549240568348847</v>
      </c>
      <c r="Z12" s="40">
        <v>181</v>
      </c>
      <c r="AA12" s="53">
        <f t="shared" si="12"/>
        <v>4.4341009309162176E-2</v>
      </c>
      <c r="AB12" s="40">
        <v>369</v>
      </c>
      <c r="AC12" s="53">
        <f t="shared" si="13"/>
        <v>9.0396864282214606E-2</v>
      </c>
      <c r="AD12" s="40">
        <v>414</v>
      </c>
      <c r="AE12" s="53">
        <f t="shared" si="14"/>
        <v>0.10142087212150906</v>
      </c>
      <c r="AF12" s="40">
        <v>4585</v>
      </c>
      <c r="AG12" s="40">
        <v>230</v>
      </c>
      <c r="AH12" s="53">
        <f t="shared" si="15"/>
        <v>5.0163576881134132E-2</v>
      </c>
      <c r="AI12" s="40">
        <v>2498</v>
      </c>
      <c r="AJ12" s="53">
        <f t="shared" si="16"/>
        <v>0.54482006543075245</v>
      </c>
      <c r="AK12" s="40">
        <v>102</v>
      </c>
      <c r="AL12" s="53">
        <f t="shared" si="17"/>
        <v>2.2246455834242094E-2</v>
      </c>
      <c r="AM12" s="40">
        <v>1204</v>
      </c>
      <c r="AN12" s="53">
        <f t="shared" si="18"/>
        <v>0.26259541984732826</v>
      </c>
      <c r="AO12" s="40">
        <v>551</v>
      </c>
      <c r="AP12" s="53">
        <f t="shared" si="19"/>
        <v>0.12017448200654307</v>
      </c>
      <c r="AQ12" s="40">
        <f t="shared" si="20"/>
        <v>8667</v>
      </c>
      <c r="AR12" s="40">
        <f t="shared" si="21"/>
        <v>509</v>
      </c>
      <c r="AS12" s="53">
        <f t="shared" si="22"/>
        <v>5.8728510441906079E-2</v>
      </c>
      <c r="AT12" s="40">
        <f t="shared" si="23"/>
        <v>5337</v>
      </c>
      <c r="AU12" s="53">
        <f t="shared" si="24"/>
        <v>0.61578400830737279</v>
      </c>
      <c r="AV12" s="40">
        <f t="shared" si="25"/>
        <v>283</v>
      </c>
      <c r="AW12" s="53">
        <f t="shared" si="26"/>
        <v>3.2652590284989041E-2</v>
      </c>
      <c r="AX12" s="40">
        <f t="shared" si="27"/>
        <v>1573</v>
      </c>
      <c r="AY12" s="53">
        <f t="shared" si="28"/>
        <v>0.18149301949925004</v>
      </c>
      <c r="AZ12" s="40">
        <f t="shared" si="29"/>
        <v>965</v>
      </c>
      <c r="BA12" s="53">
        <f t="shared" si="30"/>
        <v>0.11134187146648206</v>
      </c>
      <c r="BB12" s="141">
        <v>4052</v>
      </c>
      <c r="BC12" s="141">
        <v>1054</v>
      </c>
      <c r="BD12" s="142">
        <f t="shared" si="31"/>
        <v>0.26011846001974331</v>
      </c>
      <c r="BE12" s="141">
        <v>4519</v>
      </c>
      <c r="BF12" s="141">
        <v>1272</v>
      </c>
      <c r="BG12" s="142">
        <f t="shared" si="0"/>
        <v>0.28147820314228811</v>
      </c>
      <c r="BH12" s="144">
        <f t="shared" si="32"/>
        <v>8571</v>
      </c>
      <c r="BI12" s="144">
        <f t="shared" si="33"/>
        <v>2326</v>
      </c>
      <c r="BJ12" s="145">
        <f t="shared" si="34"/>
        <v>0.2713802356784506</v>
      </c>
      <c r="BK12" s="40">
        <v>8261</v>
      </c>
      <c r="BL12" s="40">
        <v>2133</v>
      </c>
      <c r="BM12" s="53">
        <f t="shared" si="87"/>
        <v>0.25820118629705846</v>
      </c>
      <c r="BN12" s="40">
        <v>4082</v>
      </c>
      <c r="BO12" s="40">
        <v>917</v>
      </c>
      <c r="BP12" s="53">
        <f t="shared" si="35"/>
        <v>0.22464478196962273</v>
      </c>
      <c r="BQ12" s="40">
        <v>4585</v>
      </c>
      <c r="BR12" s="40">
        <v>1391</v>
      </c>
      <c r="BS12" s="53">
        <f t="shared" si="36"/>
        <v>0.30338058887677211</v>
      </c>
      <c r="BT12" s="27">
        <v>53199</v>
      </c>
      <c r="BU12" s="27">
        <v>9507</v>
      </c>
      <c r="BV12" s="57">
        <f t="shared" si="37"/>
        <v>0.17870636666102746</v>
      </c>
      <c r="BW12" s="57">
        <f t="shared" si="38"/>
        <v>1</v>
      </c>
      <c r="BX12" s="27">
        <v>47059</v>
      </c>
      <c r="BY12" s="27">
        <v>9175</v>
      </c>
      <c r="BZ12" s="57">
        <f t="shared" si="39"/>
        <v>0.19496801886992923</v>
      </c>
      <c r="CA12" s="57">
        <f t="shared" si="40"/>
        <v>0.9650783633112443</v>
      </c>
      <c r="CB12" s="27">
        <v>525</v>
      </c>
      <c r="CC12" s="27">
        <v>20</v>
      </c>
      <c r="CD12" s="57">
        <f t="shared" si="41"/>
        <v>3.8095238095238099E-2</v>
      </c>
      <c r="CE12" s="57">
        <f t="shared" si="88"/>
        <v>2.1037130535394972E-3</v>
      </c>
      <c r="CF12" s="27">
        <v>250</v>
      </c>
      <c r="CG12" s="27">
        <v>39</v>
      </c>
      <c r="CH12" s="57">
        <f t="shared" si="42"/>
        <v>0.156</v>
      </c>
      <c r="CI12" s="57">
        <f t="shared" si="43"/>
        <v>4.1022404544020195E-3</v>
      </c>
      <c r="CJ12" s="27">
        <v>1451</v>
      </c>
      <c r="CK12" s="27">
        <v>107</v>
      </c>
      <c r="CL12" s="58">
        <f t="shared" si="44"/>
        <v>7.3742246726395594E-2</v>
      </c>
      <c r="CM12" s="57">
        <f t="shared" si="45"/>
        <v>1.1254864836436311E-2</v>
      </c>
      <c r="CN12" s="27">
        <v>28</v>
      </c>
      <c r="CO12" s="27">
        <v>2</v>
      </c>
      <c r="CP12" s="58">
        <f t="shared" si="46"/>
        <v>7.1428571428571425E-2</v>
      </c>
      <c r="CQ12" s="57">
        <f t="shared" si="47"/>
        <v>2.1037130535394972E-4</v>
      </c>
      <c r="CR12" s="126">
        <v>329</v>
      </c>
      <c r="CS12" s="126">
        <v>0</v>
      </c>
      <c r="CT12" s="127">
        <f t="shared" si="48"/>
        <v>0</v>
      </c>
      <c r="CU12" s="127">
        <f t="shared" si="49"/>
        <v>0</v>
      </c>
      <c r="CV12" s="27">
        <v>784</v>
      </c>
      <c r="CW12" s="27">
        <v>44</v>
      </c>
      <c r="CX12" s="57">
        <f t="shared" si="50"/>
        <v>5.6122448979591837E-2</v>
      </c>
      <c r="CY12" s="57">
        <f t="shared" si="51"/>
        <v>4.6281687177868935E-3</v>
      </c>
      <c r="CZ12" s="27">
        <v>3102</v>
      </c>
      <c r="DA12" s="27">
        <v>120</v>
      </c>
      <c r="DB12" s="57">
        <f t="shared" si="52"/>
        <v>3.8684719535783368E-2</v>
      </c>
      <c r="DC12" s="57">
        <f t="shared" si="89"/>
        <v>1.2622278321236984E-2</v>
      </c>
      <c r="DD12" s="40">
        <v>4082</v>
      </c>
      <c r="DE12" s="40">
        <v>262</v>
      </c>
      <c r="DF12" s="40">
        <v>1829</v>
      </c>
      <c r="DG12" s="40">
        <v>1177</v>
      </c>
      <c r="DH12" s="40">
        <v>814</v>
      </c>
      <c r="DI12" s="54">
        <f t="shared" si="53"/>
        <v>6.4184223419892203E-2</v>
      </c>
      <c r="DJ12" s="54">
        <f t="shared" si="54"/>
        <v>0.44806467417932389</v>
      </c>
      <c r="DK12" s="54">
        <f t="shared" si="55"/>
        <v>0.48775110240078395</v>
      </c>
      <c r="DL12" s="40">
        <v>4585</v>
      </c>
      <c r="DM12" s="40">
        <v>341</v>
      </c>
      <c r="DN12" s="40">
        <v>2203</v>
      </c>
      <c r="DO12" s="40">
        <v>1332</v>
      </c>
      <c r="DP12" s="40">
        <v>709</v>
      </c>
      <c r="DQ12" s="54">
        <f t="shared" si="56"/>
        <v>7.4372955288985826E-2</v>
      </c>
      <c r="DR12" s="54">
        <f t="shared" si="57"/>
        <v>0.48047982551799345</v>
      </c>
      <c r="DS12" s="54">
        <f t="shared" si="58"/>
        <v>0.44514721919302069</v>
      </c>
      <c r="DT12" s="40">
        <f t="shared" si="59"/>
        <v>8667</v>
      </c>
      <c r="DU12" s="40">
        <f t="shared" si="60"/>
        <v>603</v>
      </c>
      <c r="DV12" s="40">
        <f t="shared" si="61"/>
        <v>4032</v>
      </c>
      <c r="DW12" s="40">
        <f t="shared" si="62"/>
        <v>2509</v>
      </c>
      <c r="DX12" s="40">
        <f t="shared" si="63"/>
        <v>1523</v>
      </c>
      <c r="DY12" s="53">
        <f t="shared" si="64"/>
        <v>6.9574247144340601E-2</v>
      </c>
      <c r="DZ12" s="53">
        <f t="shared" si="65"/>
        <v>0.46521287642782971</v>
      </c>
      <c r="EA12" s="53">
        <f t="shared" si="66"/>
        <v>0.46521287642782971</v>
      </c>
      <c r="EB12" s="40">
        <v>5642</v>
      </c>
      <c r="EC12" s="39">
        <v>342</v>
      </c>
      <c r="ED12" s="53">
        <f t="shared" si="67"/>
        <v>6.0616802552286422E-2</v>
      </c>
      <c r="EE12" s="40">
        <v>883</v>
      </c>
      <c r="EF12" s="53">
        <f t="shared" si="67"/>
        <v>0.15650478553704361</v>
      </c>
      <c r="EG12" s="40">
        <v>1996</v>
      </c>
      <c r="EH12" s="53">
        <f t="shared" ref="EH12" si="132">EG12/$EB12</f>
        <v>0.35377525700106344</v>
      </c>
      <c r="EI12" s="40">
        <v>2882</v>
      </c>
      <c r="EJ12" s="53">
        <f t="shared" ref="EJ12" si="133">EI12/$EB12</f>
        <v>0.51081176887628499</v>
      </c>
      <c r="EK12" s="40">
        <v>4193</v>
      </c>
      <c r="EL12" s="53">
        <f t="shared" ref="EL12" si="134">EK12/$EB12</f>
        <v>0.74317617866004959</v>
      </c>
      <c r="EM12" s="40">
        <v>4791</v>
      </c>
      <c r="EN12" s="53">
        <f t="shared" ref="EN12" si="135">EM12/$EB12</f>
        <v>0.84916696207018783</v>
      </c>
      <c r="EO12" s="147">
        <v>87700</v>
      </c>
      <c r="EP12" s="147">
        <v>43114</v>
      </c>
      <c r="EQ12" s="147">
        <v>105698</v>
      </c>
      <c r="ER12" s="147">
        <v>111847</v>
      </c>
      <c r="ES12" s="147">
        <v>48601</v>
      </c>
      <c r="ET12" s="40">
        <v>4052</v>
      </c>
      <c r="EU12" s="40">
        <v>274</v>
      </c>
      <c r="EV12" s="53">
        <f t="shared" si="72"/>
        <v>6.7620927936821326E-2</v>
      </c>
      <c r="EW12" s="40">
        <v>4519</v>
      </c>
      <c r="EX12" s="40">
        <v>451</v>
      </c>
      <c r="EY12" s="53">
        <f t="shared" si="73"/>
        <v>9.9800840894003096E-2</v>
      </c>
      <c r="EZ12" s="40">
        <f t="shared" si="74"/>
        <v>8571</v>
      </c>
      <c r="FA12" s="40">
        <f t="shared" si="75"/>
        <v>725</v>
      </c>
      <c r="FB12" s="53">
        <f t="shared" si="76"/>
        <v>8.4587562711468903E-2</v>
      </c>
      <c r="FC12" s="40">
        <v>8571</v>
      </c>
      <c r="FD12" s="40">
        <v>725</v>
      </c>
      <c r="FE12" s="53">
        <f t="shared" si="77"/>
        <v>8.4587562711468903E-2</v>
      </c>
      <c r="FF12" s="40">
        <v>1244</v>
      </c>
      <c r="FG12" s="53">
        <f t="shared" si="77"/>
        <v>0.14514059036285148</v>
      </c>
      <c r="FH12" s="40">
        <v>1884</v>
      </c>
      <c r="FI12" s="53">
        <f t="shared" ref="FI12" si="136">FH12/$FC12</f>
        <v>0.21981099054952746</v>
      </c>
      <c r="FJ12" s="40">
        <v>2078</v>
      </c>
      <c r="FK12" s="53">
        <f t="shared" ref="FK12" si="137">FJ12/$FC12</f>
        <v>0.24244545560611364</v>
      </c>
      <c r="FL12" s="40">
        <v>4232</v>
      </c>
      <c r="FM12" s="53">
        <f t="shared" ref="FM12" si="138">FL12/$FC12</f>
        <v>0.49375802123439505</v>
      </c>
      <c r="FN12" s="40">
        <v>581</v>
      </c>
      <c r="FO12" s="53">
        <v>0.21842105263157896</v>
      </c>
      <c r="FP12" s="40">
        <v>0</v>
      </c>
      <c r="FQ12" s="53">
        <v>0</v>
      </c>
      <c r="FR12" s="40">
        <v>66</v>
      </c>
      <c r="FS12" s="53">
        <v>4.6413502109704644E-2</v>
      </c>
      <c r="FT12" s="39">
        <v>0</v>
      </c>
      <c r="FU12" s="53">
        <v>0</v>
      </c>
      <c r="FV12" s="40">
        <v>527</v>
      </c>
      <c r="FW12" s="53">
        <v>0.19045898084568125</v>
      </c>
      <c r="FX12" s="40">
        <v>23</v>
      </c>
      <c r="FY12" s="53">
        <v>8.312251535959523E-3</v>
      </c>
      <c r="FZ12" s="40">
        <v>41</v>
      </c>
      <c r="GA12" s="53">
        <v>2.2552255225522552E-2</v>
      </c>
      <c r="GB12" s="40">
        <v>0</v>
      </c>
      <c r="GC12" s="53">
        <v>0</v>
      </c>
      <c r="GD12" s="40">
        <v>1215</v>
      </c>
      <c r="GE12" s="150">
        <v>0.14018691588785046</v>
      </c>
      <c r="GF12" s="40">
        <v>23</v>
      </c>
      <c r="GG12" s="150">
        <v>2.6537440867658935E-3</v>
      </c>
      <c r="GH12" s="40">
        <v>5642</v>
      </c>
      <c r="GI12" s="40">
        <v>915</v>
      </c>
      <c r="GJ12" s="53">
        <f t="shared" si="81"/>
        <v>0.16217653314427508</v>
      </c>
      <c r="GK12" s="40">
        <v>299</v>
      </c>
      <c r="GL12" s="53">
        <f t="shared" si="82"/>
        <v>0.32677595628415301</v>
      </c>
      <c r="GM12" s="40">
        <v>528</v>
      </c>
      <c r="GN12" s="53">
        <f t="shared" si="83"/>
        <v>0.57704918032786889</v>
      </c>
      <c r="GO12" s="40">
        <v>4727</v>
      </c>
      <c r="GP12" s="53">
        <f t="shared" si="84"/>
        <v>0.83782346685572495</v>
      </c>
      <c r="GQ12" s="40">
        <v>3439</v>
      </c>
      <c r="GR12" s="53">
        <f t="shared" si="85"/>
        <v>0.72752274169663633</v>
      </c>
      <c r="GS12" s="40">
        <v>1250</v>
      </c>
      <c r="GT12" s="53">
        <f t="shared" si="86"/>
        <v>0.26443833298074887</v>
      </c>
    </row>
    <row r="13" spans="1:202" x14ac:dyDescent="0.25">
      <c r="A13" t="s">
        <v>185</v>
      </c>
      <c r="B13" s="46">
        <v>66558</v>
      </c>
      <c r="C13" s="46">
        <v>18235</v>
      </c>
      <c r="D13" s="46">
        <v>12741</v>
      </c>
      <c r="E13" s="46">
        <v>5078</v>
      </c>
      <c r="F13" s="46">
        <v>1500</v>
      </c>
      <c r="G13" s="48">
        <f t="shared" si="2"/>
        <v>0.27397157366507408</v>
      </c>
      <c r="H13" s="48">
        <f t="shared" si="3"/>
        <v>0.19142702605246553</v>
      </c>
      <c r="I13" s="48">
        <f t="shared" si="4"/>
        <v>7.6294359806484566E-2</v>
      </c>
      <c r="J13" s="48">
        <f t="shared" si="5"/>
        <v>2.2536734877850895E-2</v>
      </c>
      <c r="K13" s="46">
        <v>6034</v>
      </c>
      <c r="L13" s="49">
        <f t="shared" si="6"/>
        <v>0.47358920021976297</v>
      </c>
      <c r="M13" s="46">
        <v>6707</v>
      </c>
      <c r="N13" s="49">
        <f t="shared" si="7"/>
        <v>0.52641079978023708</v>
      </c>
      <c r="O13" s="52">
        <v>41.7</v>
      </c>
      <c r="P13" s="40">
        <v>26567</v>
      </c>
      <c r="Q13" s="40">
        <v>12059</v>
      </c>
      <c r="R13" s="53">
        <f t="shared" si="8"/>
        <v>0.45390898483080511</v>
      </c>
      <c r="S13" s="40">
        <v>8926</v>
      </c>
      <c r="T13" s="54">
        <f t="shared" si="9"/>
        <v>0.33598072797079082</v>
      </c>
      <c r="U13" s="46">
        <v>6034</v>
      </c>
      <c r="V13" s="40">
        <v>305</v>
      </c>
      <c r="W13" s="53">
        <f t="shared" si="10"/>
        <v>5.0546900894928734E-2</v>
      </c>
      <c r="X13" s="40">
        <v>4041</v>
      </c>
      <c r="Y13" s="55">
        <f t="shared" si="11"/>
        <v>0.66970500497182628</v>
      </c>
      <c r="Z13" s="40">
        <v>106</v>
      </c>
      <c r="AA13" s="53">
        <f t="shared" si="12"/>
        <v>1.7567119655286709E-2</v>
      </c>
      <c r="AB13" s="40">
        <v>834</v>
      </c>
      <c r="AC13" s="53">
        <f t="shared" si="13"/>
        <v>0.13821677162744447</v>
      </c>
      <c r="AD13" s="40">
        <v>748</v>
      </c>
      <c r="AE13" s="53">
        <f t="shared" si="14"/>
        <v>0.12396420285051375</v>
      </c>
      <c r="AF13" s="40">
        <v>6707</v>
      </c>
      <c r="AG13" s="40">
        <v>445</v>
      </c>
      <c r="AH13" s="53">
        <f t="shared" si="15"/>
        <v>6.6348591024302961E-2</v>
      </c>
      <c r="AI13" s="40">
        <v>3192</v>
      </c>
      <c r="AJ13" s="53">
        <f t="shared" si="16"/>
        <v>0.47592067988668557</v>
      </c>
      <c r="AK13" s="40">
        <v>73</v>
      </c>
      <c r="AL13" s="53">
        <f t="shared" si="17"/>
        <v>1.0884150887132847E-2</v>
      </c>
      <c r="AM13" s="40">
        <v>2059</v>
      </c>
      <c r="AN13" s="53">
        <f t="shared" si="18"/>
        <v>0.30699269420008946</v>
      </c>
      <c r="AO13" s="40">
        <v>938</v>
      </c>
      <c r="AP13" s="53">
        <f t="shared" si="19"/>
        <v>0.13985388400178916</v>
      </c>
      <c r="AQ13" s="40">
        <f t="shared" si="20"/>
        <v>12741</v>
      </c>
      <c r="AR13" s="40">
        <f t="shared" si="21"/>
        <v>750</v>
      </c>
      <c r="AS13" s="53">
        <f t="shared" si="22"/>
        <v>5.8865081233812101E-2</v>
      </c>
      <c r="AT13" s="40">
        <f t="shared" si="23"/>
        <v>7233</v>
      </c>
      <c r="AU13" s="53">
        <f t="shared" si="24"/>
        <v>0.56769484341888388</v>
      </c>
      <c r="AV13" s="40">
        <f t="shared" si="25"/>
        <v>179</v>
      </c>
      <c r="AW13" s="53">
        <f t="shared" si="26"/>
        <v>1.4049132721136488E-2</v>
      </c>
      <c r="AX13" s="40">
        <f t="shared" si="27"/>
        <v>2893</v>
      </c>
      <c r="AY13" s="53">
        <f t="shared" si="28"/>
        <v>0.2270622400125579</v>
      </c>
      <c r="AZ13" s="40">
        <f t="shared" si="29"/>
        <v>1686</v>
      </c>
      <c r="BA13" s="53">
        <f t="shared" si="30"/>
        <v>0.1323287026136096</v>
      </c>
      <c r="BB13" s="141">
        <v>5888</v>
      </c>
      <c r="BC13" s="141">
        <v>1721</v>
      </c>
      <c r="BD13" s="142">
        <f t="shared" si="31"/>
        <v>0.29228940217391303</v>
      </c>
      <c r="BE13" s="141">
        <v>6509</v>
      </c>
      <c r="BF13" s="141">
        <v>1662</v>
      </c>
      <c r="BG13" s="142">
        <f t="shared" si="0"/>
        <v>0.25533876171454911</v>
      </c>
      <c r="BH13" s="144">
        <f t="shared" si="32"/>
        <v>12397</v>
      </c>
      <c r="BI13" s="144">
        <f t="shared" si="33"/>
        <v>3383</v>
      </c>
      <c r="BJ13" s="145">
        <f t="shared" si="34"/>
        <v>0.27288860208114868</v>
      </c>
      <c r="BK13" s="40">
        <v>12336</v>
      </c>
      <c r="BL13" s="40">
        <v>3700</v>
      </c>
      <c r="BM13" s="53">
        <f t="shared" si="87"/>
        <v>0.29993514915693903</v>
      </c>
      <c r="BN13" s="40">
        <v>6034</v>
      </c>
      <c r="BO13" s="40">
        <v>1417</v>
      </c>
      <c r="BP13" s="53">
        <f t="shared" si="35"/>
        <v>0.23483592973152137</v>
      </c>
      <c r="BQ13" s="40">
        <v>6707</v>
      </c>
      <c r="BR13" s="40">
        <v>2388</v>
      </c>
      <c r="BS13" s="53">
        <f t="shared" si="36"/>
        <v>0.35604592217086628</v>
      </c>
      <c r="BT13" s="27">
        <v>66970</v>
      </c>
      <c r="BU13" s="27">
        <v>13588</v>
      </c>
      <c r="BV13" s="57">
        <f t="shared" si="37"/>
        <v>0.20289681947140512</v>
      </c>
      <c r="BW13" s="57">
        <f t="shared" si="38"/>
        <v>1</v>
      </c>
      <c r="BX13" s="27">
        <v>62218</v>
      </c>
      <c r="BY13" s="27">
        <v>13285</v>
      </c>
      <c r="BZ13" s="57">
        <f t="shared" si="39"/>
        <v>0.2135234176604841</v>
      </c>
      <c r="CA13" s="57">
        <f t="shared" si="40"/>
        <v>0.97770091256991465</v>
      </c>
      <c r="CB13" s="27">
        <v>1072</v>
      </c>
      <c r="CC13" s="27">
        <v>24</v>
      </c>
      <c r="CD13" s="57">
        <f t="shared" si="41"/>
        <v>2.2388059701492536E-2</v>
      </c>
      <c r="CE13" s="57">
        <f t="shared" si="88"/>
        <v>1.766264350897851E-3</v>
      </c>
      <c r="CF13" s="27">
        <v>366</v>
      </c>
      <c r="CG13" s="27">
        <v>49</v>
      </c>
      <c r="CH13" s="57">
        <f t="shared" si="42"/>
        <v>0.13387978142076504</v>
      </c>
      <c r="CI13" s="57">
        <f t="shared" si="43"/>
        <v>3.6061230497497791E-3</v>
      </c>
      <c r="CJ13" s="27">
        <v>978</v>
      </c>
      <c r="CK13" s="27">
        <v>89</v>
      </c>
      <c r="CL13" s="58">
        <f t="shared" si="44"/>
        <v>9.1002044989775058E-2</v>
      </c>
      <c r="CM13" s="57">
        <f t="shared" si="45"/>
        <v>6.5498969679128639E-3</v>
      </c>
      <c r="CN13" s="27">
        <v>29</v>
      </c>
      <c r="CO13" s="27">
        <v>4</v>
      </c>
      <c r="CP13" s="58">
        <f t="shared" si="46"/>
        <v>0.13793103448275862</v>
      </c>
      <c r="CQ13" s="57">
        <f t="shared" si="47"/>
        <v>2.9437739181630853E-4</v>
      </c>
      <c r="CR13" s="126">
        <v>153</v>
      </c>
      <c r="CS13" s="126">
        <v>0</v>
      </c>
      <c r="CT13" s="127">
        <f t="shared" si="48"/>
        <v>0</v>
      </c>
      <c r="CU13" s="127">
        <f t="shared" si="49"/>
        <v>0</v>
      </c>
      <c r="CV13" s="27">
        <v>953</v>
      </c>
      <c r="CW13" s="27">
        <v>67</v>
      </c>
      <c r="CX13" s="57">
        <f t="shared" si="50"/>
        <v>7.0304302203567676E-2</v>
      </c>
      <c r="CY13" s="57">
        <f t="shared" si="51"/>
        <v>4.9308213129231676E-3</v>
      </c>
      <c r="CZ13" s="27">
        <v>1354</v>
      </c>
      <c r="DA13" s="27">
        <v>70</v>
      </c>
      <c r="DB13" s="57">
        <f t="shared" si="52"/>
        <v>5.1698670605612999E-2</v>
      </c>
      <c r="DC13" s="57">
        <f t="shared" si="89"/>
        <v>5.1516043567853987E-3</v>
      </c>
      <c r="DD13" s="40">
        <v>6034</v>
      </c>
      <c r="DE13" s="40">
        <v>520</v>
      </c>
      <c r="DF13" s="40">
        <v>2532</v>
      </c>
      <c r="DG13" s="40">
        <v>1789</v>
      </c>
      <c r="DH13" s="40">
        <v>1193</v>
      </c>
      <c r="DI13" s="54">
        <f t="shared" si="53"/>
        <v>8.6178322837255558E-2</v>
      </c>
      <c r="DJ13" s="54">
        <f t="shared" si="54"/>
        <v>0.4196221411998674</v>
      </c>
      <c r="DK13" s="54">
        <f t="shared" si="55"/>
        <v>0.49419953596287702</v>
      </c>
      <c r="DL13" s="40">
        <v>6707</v>
      </c>
      <c r="DM13" s="40">
        <v>342</v>
      </c>
      <c r="DN13" s="40">
        <v>2959</v>
      </c>
      <c r="DO13" s="40">
        <v>2028</v>
      </c>
      <c r="DP13" s="40">
        <v>1378</v>
      </c>
      <c r="DQ13" s="54">
        <f t="shared" si="56"/>
        <v>5.0991501416430593E-2</v>
      </c>
      <c r="DR13" s="54">
        <f t="shared" si="57"/>
        <v>0.44118085582227523</v>
      </c>
      <c r="DS13" s="54">
        <f t="shared" si="58"/>
        <v>0.50782764276129422</v>
      </c>
      <c r="DT13" s="40">
        <f t="shared" si="59"/>
        <v>12741</v>
      </c>
      <c r="DU13" s="40">
        <f t="shared" si="60"/>
        <v>862</v>
      </c>
      <c r="DV13" s="40">
        <f t="shared" si="61"/>
        <v>5491</v>
      </c>
      <c r="DW13" s="40">
        <f t="shared" si="62"/>
        <v>3817</v>
      </c>
      <c r="DX13" s="40">
        <f t="shared" si="63"/>
        <v>2571</v>
      </c>
      <c r="DY13" s="53">
        <f t="shared" si="64"/>
        <v>6.7655600031394716E-2</v>
      </c>
      <c r="DZ13" s="53">
        <f t="shared" si="65"/>
        <v>0.43097088140648299</v>
      </c>
      <c r="EA13" s="53">
        <f t="shared" si="66"/>
        <v>0.50137351856212231</v>
      </c>
      <c r="EB13" s="40">
        <v>8158</v>
      </c>
      <c r="EC13" s="39">
        <v>808</v>
      </c>
      <c r="ED13" s="53">
        <f t="shared" si="67"/>
        <v>9.9043883304731559E-2</v>
      </c>
      <c r="EE13" s="40">
        <v>1726</v>
      </c>
      <c r="EF13" s="53">
        <f t="shared" si="67"/>
        <v>0.21157146359401816</v>
      </c>
      <c r="EG13" s="40">
        <v>2894</v>
      </c>
      <c r="EH13" s="53">
        <f t="shared" ref="EH13" si="139">EG13/$EB13</f>
        <v>0.35474380975729347</v>
      </c>
      <c r="EI13" s="40">
        <v>3910</v>
      </c>
      <c r="EJ13" s="53">
        <f t="shared" ref="EJ13" si="140">EI13/$EB13</f>
        <v>0.47928413826918365</v>
      </c>
      <c r="EK13" s="40">
        <v>5602</v>
      </c>
      <c r="EL13" s="53">
        <f t="shared" ref="EL13" si="141">EK13/$EB13</f>
        <v>0.68668791370433935</v>
      </c>
      <c r="EM13" s="40">
        <v>6689</v>
      </c>
      <c r="EN13" s="53">
        <f t="shared" ref="EN13" si="142">EM13/$EB13</f>
        <v>0.81993135572444231</v>
      </c>
      <c r="EO13" s="147">
        <v>74009</v>
      </c>
      <c r="EP13" s="147">
        <v>54500</v>
      </c>
      <c r="EQ13" s="147">
        <v>89113</v>
      </c>
      <c r="ER13" s="147">
        <v>92617</v>
      </c>
      <c r="ES13" s="147">
        <v>52041</v>
      </c>
      <c r="ET13" s="40">
        <v>5888</v>
      </c>
      <c r="EU13" s="40">
        <v>476</v>
      </c>
      <c r="EV13" s="53">
        <f t="shared" si="72"/>
        <v>8.0842391304347824E-2</v>
      </c>
      <c r="EW13" s="40">
        <v>6509</v>
      </c>
      <c r="EX13" s="40">
        <v>660</v>
      </c>
      <c r="EY13" s="53">
        <f t="shared" si="73"/>
        <v>0.10139806421877401</v>
      </c>
      <c r="EZ13" s="40">
        <f t="shared" si="74"/>
        <v>12397</v>
      </c>
      <c r="FA13" s="40">
        <f t="shared" si="75"/>
        <v>1136</v>
      </c>
      <c r="FB13" s="53">
        <f t="shared" si="76"/>
        <v>9.1635073001532633E-2</v>
      </c>
      <c r="FC13" s="40">
        <v>12397</v>
      </c>
      <c r="FD13" s="40">
        <v>1136</v>
      </c>
      <c r="FE13" s="53">
        <f t="shared" si="77"/>
        <v>9.1635073001532633E-2</v>
      </c>
      <c r="FF13" s="40">
        <v>1997</v>
      </c>
      <c r="FG13" s="53">
        <f t="shared" si="77"/>
        <v>0.16108735984512382</v>
      </c>
      <c r="FH13" s="40">
        <v>2861</v>
      </c>
      <c r="FI13" s="53">
        <f t="shared" ref="FI13" si="143">FH13/$FC13</f>
        <v>0.23078164071952892</v>
      </c>
      <c r="FJ13" s="40">
        <v>3700</v>
      </c>
      <c r="FK13" s="53">
        <f t="shared" ref="FK13" si="144">FJ13/$FC13</f>
        <v>0.29845930467048482</v>
      </c>
      <c r="FL13" s="40">
        <v>5570</v>
      </c>
      <c r="FM13" s="53">
        <f t="shared" ref="FM13" si="145">FL13/$FC13</f>
        <v>0.44930225054448658</v>
      </c>
      <c r="FN13" s="40">
        <v>1013</v>
      </c>
      <c r="FO13" s="53">
        <v>0.26304855881589195</v>
      </c>
      <c r="FP13" s="40">
        <v>24</v>
      </c>
      <c r="FQ13" s="53">
        <v>6.2321474941573621E-3</v>
      </c>
      <c r="FR13" s="40">
        <v>83</v>
      </c>
      <c r="FS13" s="53">
        <v>3.8021071919377002E-2</v>
      </c>
      <c r="FT13" s="39">
        <v>0</v>
      </c>
      <c r="FU13" s="53">
        <v>0</v>
      </c>
      <c r="FV13" s="40">
        <v>866</v>
      </c>
      <c r="FW13" s="53">
        <v>0.22717733473242394</v>
      </c>
      <c r="FX13" s="40">
        <v>0</v>
      </c>
      <c r="FY13" s="53">
        <v>0</v>
      </c>
      <c r="FZ13" s="40">
        <v>42</v>
      </c>
      <c r="GA13" s="53">
        <v>1.4507772020725389E-2</v>
      </c>
      <c r="GB13" s="40">
        <v>0</v>
      </c>
      <c r="GC13" s="53">
        <v>0</v>
      </c>
      <c r="GD13" s="40">
        <v>2004</v>
      </c>
      <c r="GE13" s="150">
        <v>0.15728749705674594</v>
      </c>
      <c r="GF13" s="40">
        <v>24</v>
      </c>
      <c r="GG13" s="150">
        <v>1.8836825994819873E-3</v>
      </c>
      <c r="GH13" s="40">
        <v>8158</v>
      </c>
      <c r="GI13" s="40">
        <v>1600</v>
      </c>
      <c r="GJ13" s="53">
        <f t="shared" si="81"/>
        <v>0.19612650159352782</v>
      </c>
      <c r="GK13" s="40">
        <v>531</v>
      </c>
      <c r="GL13" s="53">
        <f t="shared" si="82"/>
        <v>0.33187499999999998</v>
      </c>
      <c r="GM13" s="40">
        <v>949</v>
      </c>
      <c r="GN13" s="53">
        <f t="shared" si="83"/>
        <v>0.59312500000000001</v>
      </c>
      <c r="GO13" s="40">
        <v>6558</v>
      </c>
      <c r="GP13" s="53">
        <f t="shared" si="84"/>
        <v>0.80387349840647215</v>
      </c>
      <c r="GQ13" s="40">
        <v>5175</v>
      </c>
      <c r="GR13" s="53">
        <f t="shared" si="85"/>
        <v>0.78911253430924067</v>
      </c>
      <c r="GS13" s="40">
        <v>1338</v>
      </c>
      <c r="GT13" s="53">
        <f t="shared" si="86"/>
        <v>0.2040256175663312</v>
      </c>
    </row>
    <row r="14" spans="1:202" x14ac:dyDescent="0.25">
      <c r="A14" t="s">
        <v>186</v>
      </c>
      <c r="B14" s="46">
        <v>34736</v>
      </c>
      <c r="C14" s="46">
        <v>8291</v>
      </c>
      <c r="D14" s="46">
        <v>5910</v>
      </c>
      <c r="E14" s="46">
        <v>2411</v>
      </c>
      <c r="F14" s="46">
        <v>879</v>
      </c>
      <c r="G14" s="48">
        <f t="shared" si="2"/>
        <v>0.23868608935974206</v>
      </c>
      <c r="H14" s="48">
        <f t="shared" si="3"/>
        <v>0.1701404882542607</v>
      </c>
      <c r="I14" s="48">
        <f t="shared" si="4"/>
        <v>6.9409258406264399E-2</v>
      </c>
      <c r="J14" s="48">
        <f t="shared" si="5"/>
        <v>2.5305158912943344E-2</v>
      </c>
      <c r="K14" s="46">
        <v>2874</v>
      </c>
      <c r="L14" s="49">
        <f t="shared" si="6"/>
        <v>0.48629441624365483</v>
      </c>
      <c r="M14" s="46">
        <v>3036</v>
      </c>
      <c r="N14" s="49">
        <f t="shared" si="7"/>
        <v>0.51370558375634523</v>
      </c>
      <c r="O14" s="52">
        <v>37</v>
      </c>
      <c r="P14" s="40">
        <v>12692</v>
      </c>
      <c r="Q14" s="40">
        <v>5405</v>
      </c>
      <c r="R14" s="53">
        <f t="shared" si="8"/>
        <v>0.42585880869839271</v>
      </c>
      <c r="S14" s="40">
        <v>3990</v>
      </c>
      <c r="T14" s="54">
        <f t="shared" si="9"/>
        <v>0.31437125748502992</v>
      </c>
      <c r="U14" s="46">
        <v>2874</v>
      </c>
      <c r="V14" s="40">
        <v>207</v>
      </c>
      <c r="W14" s="53">
        <f t="shared" si="10"/>
        <v>7.2025052192066799E-2</v>
      </c>
      <c r="X14" s="40">
        <v>1950</v>
      </c>
      <c r="Y14" s="55">
        <f t="shared" si="11"/>
        <v>0.67849686847599167</v>
      </c>
      <c r="Z14" s="40">
        <v>154</v>
      </c>
      <c r="AA14" s="53">
        <f t="shared" si="12"/>
        <v>5.3583855254001389E-2</v>
      </c>
      <c r="AB14" s="40">
        <v>300</v>
      </c>
      <c r="AC14" s="53">
        <f t="shared" si="13"/>
        <v>0.10438413361169102</v>
      </c>
      <c r="AD14" s="40">
        <v>263</v>
      </c>
      <c r="AE14" s="53">
        <f t="shared" si="14"/>
        <v>9.1510090466249125E-2</v>
      </c>
      <c r="AF14" s="40">
        <v>3036</v>
      </c>
      <c r="AG14" s="40">
        <v>157</v>
      </c>
      <c r="AH14" s="53">
        <f t="shared" si="15"/>
        <v>5.1712779973649536E-2</v>
      </c>
      <c r="AI14" s="40">
        <v>1495</v>
      </c>
      <c r="AJ14" s="53">
        <f t="shared" si="16"/>
        <v>0.49242424242424243</v>
      </c>
      <c r="AK14" s="40">
        <v>102</v>
      </c>
      <c r="AL14" s="53">
        <f t="shared" si="17"/>
        <v>3.3596837944664032E-2</v>
      </c>
      <c r="AM14" s="40">
        <v>860</v>
      </c>
      <c r="AN14" s="53">
        <f t="shared" si="18"/>
        <v>0.28326745718050067</v>
      </c>
      <c r="AO14" s="40">
        <v>422</v>
      </c>
      <c r="AP14" s="53">
        <f t="shared" si="19"/>
        <v>0.13899868247694336</v>
      </c>
      <c r="AQ14" s="40">
        <f t="shared" si="20"/>
        <v>5910</v>
      </c>
      <c r="AR14" s="40">
        <f t="shared" si="21"/>
        <v>364</v>
      </c>
      <c r="AS14" s="53">
        <f t="shared" si="22"/>
        <v>6.1590524534686969E-2</v>
      </c>
      <c r="AT14" s="40">
        <f t="shared" si="23"/>
        <v>3445</v>
      </c>
      <c r="AU14" s="53">
        <f t="shared" si="24"/>
        <v>0.58291032148900168</v>
      </c>
      <c r="AV14" s="40">
        <f t="shared" si="25"/>
        <v>256</v>
      </c>
      <c r="AW14" s="53">
        <f t="shared" si="26"/>
        <v>4.3316412859560068E-2</v>
      </c>
      <c r="AX14" s="40">
        <f t="shared" si="27"/>
        <v>1160</v>
      </c>
      <c r="AY14" s="53">
        <f t="shared" si="28"/>
        <v>0.19627749576988154</v>
      </c>
      <c r="AZ14" s="40">
        <f t="shared" si="29"/>
        <v>685</v>
      </c>
      <c r="BA14" s="53">
        <f t="shared" si="30"/>
        <v>0.11590524534686972</v>
      </c>
      <c r="BB14" s="141">
        <v>2719</v>
      </c>
      <c r="BC14" s="141">
        <v>826</v>
      </c>
      <c r="BD14" s="142">
        <f t="shared" si="31"/>
        <v>0.30378815741081278</v>
      </c>
      <c r="BE14" s="141">
        <v>2813</v>
      </c>
      <c r="BF14" s="141">
        <v>863</v>
      </c>
      <c r="BG14" s="142">
        <f t="shared" si="0"/>
        <v>0.30678990401706363</v>
      </c>
      <c r="BH14" s="144">
        <f t="shared" si="32"/>
        <v>5532</v>
      </c>
      <c r="BI14" s="144">
        <f t="shared" si="33"/>
        <v>1689</v>
      </c>
      <c r="BJ14" s="145">
        <f t="shared" si="34"/>
        <v>0.30531453362255967</v>
      </c>
      <c r="BK14" s="40">
        <v>5836</v>
      </c>
      <c r="BL14" s="40">
        <v>1418</v>
      </c>
      <c r="BM14" s="53">
        <f t="shared" si="87"/>
        <v>0.24297464016449624</v>
      </c>
      <c r="BN14" s="40">
        <v>2874</v>
      </c>
      <c r="BO14" s="40">
        <v>530</v>
      </c>
      <c r="BP14" s="53">
        <f t="shared" si="35"/>
        <v>0.18441196938065413</v>
      </c>
      <c r="BQ14" s="40">
        <v>3036</v>
      </c>
      <c r="BR14" s="40">
        <v>943</v>
      </c>
      <c r="BS14" s="53">
        <f t="shared" si="36"/>
        <v>0.31060606060606061</v>
      </c>
      <c r="BT14" s="27">
        <v>34774</v>
      </c>
      <c r="BU14" s="27">
        <v>6221</v>
      </c>
      <c r="BV14" s="57">
        <f t="shared" si="37"/>
        <v>0.17889802726174728</v>
      </c>
      <c r="BW14" s="57">
        <f t="shared" si="38"/>
        <v>1</v>
      </c>
      <c r="BX14" s="27">
        <v>31715</v>
      </c>
      <c r="BY14" s="27">
        <v>6070</v>
      </c>
      <c r="BZ14" s="57">
        <f t="shared" si="39"/>
        <v>0.19139208576383415</v>
      </c>
      <c r="CA14" s="57">
        <f t="shared" si="40"/>
        <v>0.97572737502009321</v>
      </c>
      <c r="CB14" s="27">
        <v>161</v>
      </c>
      <c r="CC14" s="27">
        <v>9</v>
      </c>
      <c r="CD14" s="57">
        <f t="shared" si="41"/>
        <v>5.5900621118012424E-2</v>
      </c>
      <c r="CE14" s="57">
        <f t="shared" si="88"/>
        <v>1.4467127471467609E-3</v>
      </c>
      <c r="CF14" s="27">
        <v>198</v>
      </c>
      <c r="CG14" s="27">
        <v>31</v>
      </c>
      <c r="CH14" s="57">
        <f t="shared" si="42"/>
        <v>0.15656565656565657</v>
      </c>
      <c r="CI14" s="57">
        <f t="shared" si="43"/>
        <v>4.9831216846166213E-3</v>
      </c>
      <c r="CJ14" s="27">
        <v>190</v>
      </c>
      <c r="CK14" s="27">
        <v>18</v>
      </c>
      <c r="CL14" s="58">
        <f t="shared" si="44"/>
        <v>9.4736842105263161E-2</v>
      </c>
      <c r="CM14" s="57">
        <f t="shared" si="45"/>
        <v>2.8934254942935217E-3</v>
      </c>
      <c r="CN14" s="27">
        <v>9</v>
      </c>
      <c r="CO14" s="27">
        <v>2</v>
      </c>
      <c r="CP14" s="58">
        <f t="shared" si="46"/>
        <v>0.22222222222222221</v>
      </c>
      <c r="CQ14" s="57">
        <f t="shared" si="47"/>
        <v>3.2149172158816913E-4</v>
      </c>
      <c r="CR14" s="126">
        <v>166</v>
      </c>
      <c r="CS14" s="126">
        <v>3</v>
      </c>
      <c r="CT14" s="127">
        <f t="shared" si="48"/>
        <v>1.8072289156626505E-2</v>
      </c>
      <c r="CU14" s="127">
        <f t="shared" si="49"/>
        <v>4.8223758238225364E-4</v>
      </c>
      <c r="CV14" s="27">
        <v>309</v>
      </c>
      <c r="CW14" s="27">
        <v>23</v>
      </c>
      <c r="CX14" s="57">
        <f t="shared" si="50"/>
        <v>7.4433656957928807E-2</v>
      </c>
      <c r="CY14" s="57">
        <f t="shared" si="51"/>
        <v>3.6971547982639448E-3</v>
      </c>
      <c r="CZ14" s="27">
        <v>2192</v>
      </c>
      <c r="DA14" s="27">
        <v>68</v>
      </c>
      <c r="DB14" s="57">
        <f t="shared" si="52"/>
        <v>3.1021897810218978E-2</v>
      </c>
      <c r="DC14" s="57">
        <f t="shared" si="89"/>
        <v>1.093071853399775E-2</v>
      </c>
      <c r="DD14" s="40">
        <v>2874</v>
      </c>
      <c r="DE14" s="40">
        <v>490</v>
      </c>
      <c r="DF14" s="40">
        <v>1347</v>
      </c>
      <c r="DG14" s="40">
        <v>689</v>
      </c>
      <c r="DH14" s="40">
        <v>348</v>
      </c>
      <c r="DI14" s="54">
        <f t="shared" si="53"/>
        <v>0.17049408489909534</v>
      </c>
      <c r="DJ14" s="54">
        <f t="shared" si="54"/>
        <v>0.46868475991649267</v>
      </c>
      <c r="DK14" s="54">
        <f t="shared" si="55"/>
        <v>0.36082115518441199</v>
      </c>
      <c r="DL14" s="40">
        <v>3036</v>
      </c>
      <c r="DM14" s="40">
        <v>307</v>
      </c>
      <c r="DN14" s="40">
        <v>1529</v>
      </c>
      <c r="DO14" s="40">
        <v>799</v>
      </c>
      <c r="DP14" s="40">
        <v>401</v>
      </c>
      <c r="DQ14" s="54">
        <f t="shared" si="56"/>
        <v>0.10111989459815547</v>
      </c>
      <c r="DR14" s="54">
        <f t="shared" si="57"/>
        <v>0.50362318840579712</v>
      </c>
      <c r="DS14" s="54">
        <f t="shared" si="58"/>
        <v>0.39525691699604742</v>
      </c>
      <c r="DT14" s="40">
        <f t="shared" si="59"/>
        <v>5910</v>
      </c>
      <c r="DU14" s="40">
        <f t="shared" si="60"/>
        <v>797</v>
      </c>
      <c r="DV14" s="40">
        <f t="shared" si="61"/>
        <v>2876</v>
      </c>
      <c r="DW14" s="40">
        <f t="shared" si="62"/>
        <v>1488</v>
      </c>
      <c r="DX14" s="40">
        <f t="shared" si="63"/>
        <v>749</v>
      </c>
      <c r="DY14" s="53">
        <f t="shared" si="64"/>
        <v>0.13485617597292723</v>
      </c>
      <c r="DZ14" s="53">
        <f t="shared" si="65"/>
        <v>0.48663282571912014</v>
      </c>
      <c r="EA14" s="53">
        <f t="shared" si="66"/>
        <v>0.3785109983079526</v>
      </c>
      <c r="EB14" s="40">
        <v>3578</v>
      </c>
      <c r="EC14" s="39">
        <v>320</v>
      </c>
      <c r="ED14" s="53">
        <f t="shared" si="67"/>
        <v>8.9435438792621572E-2</v>
      </c>
      <c r="EE14" s="40">
        <v>833</v>
      </c>
      <c r="EF14" s="53">
        <f t="shared" si="67"/>
        <v>0.23281162660704305</v>
      </c>
      <c r="EG14" s="40">
        <v>1295</v>
      </c>
      <c r="EH14" s="53">
        <f t="shared" ref="EH14" si="146">EG14/$EB14</f>
        <v>0.36193404136389046</v>
      </c>
      <c r="EI14" s="40">
        <v>1847</v>
      </c>
      <c r="EJ14" s="53">
        <f t="shared" ref="EJ14" si="147">EI14/$EB14</f>
        <v>0.5162101732811627</v>
      </c>
      <c r="EK14" s="40">
        <v>2565</v>
      </c>
      <c r="EL14" s="53">
        <f t="shared" ref="EL14" si="148">EK14/$EB14</f>
        <v>0.71688093907210737</v>
      </c>
      <c r="EM14" s="40">
        <v>2982</v>
      </c>
      <c r="EN14" s="53">
        <f t="shared" ref="EN14" si="149">EM14/$EB14</f>
        <v>0.83342649524874235</v>
      </c>
      <c r="EO14" s="147">
        <v>66250</v>
      </c>
      <c r="EP14" s="147">
        <v>54250</v>
      </c>
      <c r="EQ14" s="147">
        <v>80714</v>
      </c>
      <c r="ER14" s="147">
        <v>76298</v>
      </c>
      <c r="ES14" s="147">
        <v>48632</v>
      </c>
      <c r="ET14" s="40">
        <v>2719</v>
      </c>
      <c r="EU14" s="40">
        <v>176</v>
      </c>
      <c r="EV14" s="53">
        <f t="shared" si="72"/>
        <v>6.4729680029422587E-2</v>
      </c>
      <c r="EW14" s="40">
        <v>2813</v>
      </c>
      <c r="EX14" s="40">
        <v>253</v>
      </c>
      <c r="EY14" s="53">
        <f t="shared" si="73"/>
        <v>8.9939566299324564E-2</v>
      </c>
      <c r="EZ14" s="40">
        <f t="shared" si="74"/>
        <v>5532</v>
      </c>
      <c r="FA14" s="40">
        <f t="shared" si="75"/>
        <v>429</v>
      </c>
      <c r="FB14" s="53">
        <f t="shared" si="76"/>
        <v>7.7548806941431667E-2</v>
      </c>
      <c r="FC14" s="40">
        <v>5532</v>
      </c>
      <c r="FD14" s="40">
        <v>429</v>
      </c>
      <c r="FE14" s="53">
        <f t="shared" si="77"/>
        <v>7.7548806941431667E-2</v>
      </c>
      <c r="FF14" s="40">
        <v>1009</v>
      </c>
      <c r="FG14" s="53">
        <f t="shared" si="77"/>
        <v>0.1823933477946493</v>
      </c>
      <c r="FH14" s="40">
        <v>1469</v>
      </c>
      <c r="FI14" s="53">
        <f t="shared" ref="FI14" si="150">FH14/$FC14</f>
        <v>0.26554591467823574</v>
      </c>
      <c r="FJ14" s="40">
        <v>1762</v>
      </c>
      <c r="FK14" s="53">
        <f t="shared" ref="FK14" si="151">FJ14/$FC14</f>
        <v>0.31851048445408531</v>
      </c>
      <c r="FL14" s="40">
        <v>2925</v>
      </c>
      <c r="FM14" s="53">
        <f t="shared" ref="FM14" si="152">FL14/$FC14</f>
        <v>0.52874186550976143</v>
      </c>
      <c r="FN14" s="40">
        <v>551</v>
      </c>
      <c r="FO14" s="53">
        <v>0.2997823721436344</v>
      </c>
      <c r="FP14" s="40">
        <v>17</v>
      </c>
      <c r="FQ14" s="53">
        <v>9.2491838955386287E-3</v>
      </c>
      <c r="FR14" s="40">
        <v>114</v>
      </c>
      <c r="FS14" s="53">
        <v>0.11003861003861004</v>
      </c>
      <c r="FT14" s="39">
        <v>2</v>
      </c>
      <c r="FU14" s="53">
        <v>1.9305019305019305E-3</v>
      </c>
      <c r="FV14" s="40">
        <v>454</v>
      </c>
      <c r="FW14" s="53">
        <v>0.27332931968693558</v>
      </c>
      <c r="FX14" s="40">
        <v>3</v>
      </c>
      <c r="FY14" s="53">
        <v>1.8061408789885611E-3</v>
      </c>
      <c r="FZ14" s="40">
        <v>74</v>
      </c>
      <c r="GA14" s="53">
        <v>5.3818181818181821E-2</v>
      </c>
      <c r="GB14" s="40">
        <v>0</v>
      </c>
      <c r="GC14" s="53">
        <v>0</v>
      </c>
      <c r="GD14" s="40">
        <v>1193</v>
      </c>
      <c r="GE14" s="150">
        <v>0.20186125211505923</v>
      </c>
      <c r="GF14" s="40">
        <v>22</v>
      </c>
      <c r="GG14" s="150">
        <v>3.7225042301184431E-3</v>
      </c>
      <c r="GH14" s="40">
        <v>3578</v>
      </c>
      <c r="GI14" s="40">
        <v>526</v>
      </c>
      <c r="GJ14" s="53">
        <f t="shared" si="81"/>
        <v>0.1470095025153717</v>
      </c>
      <c r="GK14" s="40">
        <v>232</v>
      </c>
      <c r="GL14" s="53">
        <f t="shared" si="82"/>
        <v>0.44106463878326996</v>
      </c>
      <c r="GM14" s="40">
        <v>188</v>
      </c>
      <c r="GN14" s="53">
        <f t="shared" si="83"/>
        <v>0.35741444866920152</v>
      </c>
      <c r="GO14" s="40">
        <v>3052</v>
      </c>
      <c r="GP14" s="53">
        <f t="shared" si="84"/>
        <v>0.8529904974846283</v>
      </c>
      <c r="GQ14" s="40">
        <v>2424</v>
      </c>
      <c r="GR14" s="53">
        <f t="shared" si="85"/>
        <v>0.79423328964613371</v>
      </c>
      <c r="GS14" s="40">
        <v>611</v>
      </c>
      <c r="GT14" s="53">
        <f t="shared" si="86"/>
        <v>0.20019659239842727</v>
      </c>
    </row>
    <row r="15" spans="1:202" x14ac:dyDescent="0.25">
      <c r="A15" t="s">
        <v>187</v>
      </c>
      <c r="B15" s="46">
        <v>58322</v>
      </c>
      <c r="C15" s="46">
        <v>15646</v>
      </c>
      <c r="D15" s="46">
        <v>11146</v>
      </c>
      <c r="E15" s="46">
        <v>4308</v>
      </c>
      <c r="F15" s="46">
        <v>1246</v>
      </c>
      <c r="G15" s="48">
        <f t="shared" si="2"/>
        <v>0.26826926374267002</v>
      </c>
      <c r="H15" s="48">
        <f t="shared" si="3"/>
        <v>0.19111141593223827</v>
      </c>
      <c r="I15" s="48">
        <f t="shared" si="4"/>
        <v>7.3865779637186657E-2</v>
      </c>
      <c r="J15" s="48">
        <f t="shared" si="5"/>
        <v>2.1364150749288432E-2</v>
      </c>
      <c r="K15" s="46">
        <v>5344</v>
      </c>
      <c r="L15" s="49">
        <f t="shared" si="6"/>
        <v>0.47945451282971469</v>
      </c>
      <c r="M15" s="46">
        <v>5802</v>
      </c>
      <c r="N15" s="49">
        <f t="shared" si="7"/>
        <v>0.52054548717028526</v>
      </c>
      <c r="O15" s="52">
        <v>43.3</v>
      </c>
      <c r="P15" s="40">
        <v>24231</v>
      </c>
      <c r="Q15" s="40">
        <v>10762</v>
      </c>
      <c r="R15" s="53">
        <f t="shared" si="8"/>
        <v>0.44414180182410962</v>
      </c>
      <c r="S15" s="40">
        <v>7992</v>
      </c>
      <c r="T15" s="54">
        <f t="shared" si="9"/>
        <v>0.3298254302339978</v>
      </c>
      <c r="U15" s="46">
        <v>5344</v>
      </c>
      <c r="V15" s="40">
        <v>217</v>
      </c>
      <c r="W15" s="53">
        <f t="shared" si="10"/>
        <v>4.0606287425149698E-2</v>
      </c>
      <c r="X15" s="40">
        <v>3889</v>
      </c>
      <c r="Y15" s="55">
        <f t="shared" si="11"/>
        <v>0.72773203592814373</v>
      </c>
      <c r="Z15" s="40">
        <v>152</v>
      </c>
      <c r="AA15" s="53">
        <f t="shared" si="12"/>
        <v>2.8443113772455089E-2</v>
      </c>
      <c r="AB15" s="40">
        <v>439</v>
      </c>
      <c r="AC15" s="53">
        <f t="shared" si="13"/>
        <v>8.214820359281437E-2</v>
      </c>
      <c r="AD15" s="40">
        <v>647</v>
      </c>
      <c r="AE15" s="53">
        <f t="shared" si="14"/>
        <v>0.12107035928143713</v>
      </c>
      <c r="AF15" s="40">
        <v>5802</v>
      </c>
      <c r="AG15" s="40">
        <v>229</v>
      </c>
      <c r="AH15" s="53">
        <f t="shared" si="15"/>
        <v>3.9469148569458809E-2</v>
      </c>
      <c r="AI15" s="40">
        <v>2712</v>
      </c>
      <c r="AJ15" s="53">
        <f t="shared" si="16"/>
        <v>0.4674250258531541</v>
      </c>
      <c r="AK15" s="40">
        <v>230</v>
      </c>
      <c r="AL15" s="53">
        <f t="shared" si="17"/>
        <v>3.9641502930024129E-2</v>
      </c>
      <c r="AM15" s="40">
        <v>1833</v>
      </c>
      <c r="AN15" s="53">
        <f t="shared" si="18"/>
        <v>0.31592554291623576</v>
      </c>
      <c r="AO15" s="40">
        <v>798</v>
      </c>
      <c r="AP15" s="53">
        <f t="shared" si="19"/>
        <v>0.13753877973112719</v>
      </c>
      <c r="AQ15" s="40">
        <f t="shared" si="20"/>
        <v>11146</v>
      </c>
      <c r="AR15" s="40">
        <f t="shared" si="21"/>
        <v>446</v>
      </c>
      <c r="AS15" s="53">
        <f t="shared" si="22"/>
        <v>4.0014354925533825E-2</v>
      </c>
      <c r="AT15" s="40">
        <f t="shared" si="23"/>
        <v>6601</v>
      </c>
      <c r="AU15" s="53">
        <f t="shared" si="24"/>
        <v>0.59223039655481791</v>
      </c>
      <c r="AV15" s="40">
        <f t="shared" si="25"/>
        <v>382</v>
      </c>
      <c r="AW15" s="53">
        <f t="shared" si="26"/>
        <v>3.4272384712004306E-2</v>
      </c>
      <c r="AX15" s="40">
        <f t="shared" si="27"/>
        <v>2272</v>
      </c>
      <c r="AY15" s="53">
        <f t="shared" si="28"/>
        <v>0.20383994258029786</v>
      </c>
      <c r="AZ15" s="40">
        <f t="shared" si="29"/>
        <v>1445</v>
      </c>
      <c r="BA15" s="53">
        <f t="shared" si="30"/>
        <v>0.12964292122734614</v>
      </c>
      <c r="BB15" s="141">
        <v>5256</v>
      </c>
      <c r="BC15" s="141">
        <v>1424</v>
      </c>
      <c r="BD15" s="142">
        <f t="shared" si="31"/>
        <v>0.27092846270928461</v>
      </c>
      <c r="BE15" s="141">
        <v>5545</v>
      </c>
      <c r="BF15" s="141">
        <v>1294</v>
      </c>
      <c r="BG15" s="142">
        <f t="shared" si="0"/>
        <v>0.23336339044183949</v>
      </c>
      <c r="BH15" s="144">
        <f t="shared" si="32"/>
        <v>10801</v>
      </c>
      <c r="BI15" s="144">
        <f t="shared" si="33"/>
        <v>2718</v>
      </c>
      <c r="BJ15" s="145">
        <f t="shared" si="34"/>
        <v>0.25164336635496715</v>
      </c>
      <c r="BK15" s="40">
        <v>10871</v>
      </c>
      <c r="BL15" s="40">
        <v>3092</v>
      </c>
      <c r="BM15" s="53">
        <f t="shared" si="87"/>
        <v>0.28442645570784658</v>
      </c>
      <c r="BN15" s="40">
        <v>5344</v>
      </c>
      <c r="BO15" s="40">
        <v>882</v>
      </c>
      <c r="BP15" s="53">
        <f t="shared" si="35"/>
        <v>0.16504491017964071</v>
      </c>
      <c r="BQ15" s="40">
        <v>5802</v>
      </c>
      <c r="BR15" s="40">
        <v>2099</v>
      </c>
      <c r="BS15" s="53">
        <f t="shared" si="36"/>
        <v>0.36177180282661153</v>
      </c>
      <c r="BT15" s="27">
        <v>58091</v>
      </c>
      <c r="BU15" s="27">
        <v>11792</v>
      </c>
      <c r="BV15" s="57">
        <f t="shared" si="37"/>
        <v>0.20299185760272676</v>
      </c>
      <c r="BW15" s="57">
        <f t="shared" si="38"/>
        <v>1</v>
      </c>
      <c r="BX15" s="27">
        <v>52963</v>
      </c>
      <c r="BY15" s="27">
        <v>11429</v>
      </c>
      <c r="BZ15" s="57">
        <f t="shared" si="39"/>
        <v>0.21579215678870153</v>
      </c>
      <c r="CA15" s="57">
        <f t="shared" si="40"/>
        <v>0.96921641791044777</v>
      </c>
      <c r="CB15" s="27">
        <v>950</v>
      </c>
      <c r="CC15" s="27">
        <v>64</v>
      </c>
      <c r="CD15" s="57">
        <f t="shared" si="41"/>
        <v>6.7368421052631577E-2</v>
      </c>
      <c r="CE15" s="57">
        <f t="shared" si="88"/>
        <v>5.4274084124830389E-3</v>
      </c>
      <c r="CF15" s="27">
        <v>318</v>
      </c>
      <c r="CG15" s="27">
        <v>45</v>
      </c>
      <c r="CH15" s="57">
        <f t="shared" si="42"/>
        <v>0.14150943396226415</v>
      </c>
      <c r="CI15" s="57">
        <f t="shared" si="43"/>
        <v>3.816146540027137E-3</v>
      </c>
      <c r="CJ15" s="27">
        <v>515</v>
      </c>
      <c r="CK15" s="27">
        <v>82</v>
      </c>
      <c r="CL15" s="58">
        <f t="shared" si="44"/>
        <v>0.15922330097087378</v>
      </c>
      <c r="CM15" s="57">
        <f t="shared" si="45"/>
        <v>6.9538670284938937E-3</v>
      </c>
      <c r="CN15" s="27">
        <v>46</v>
      </c>
      <c r="CO15" s="27">
        <v>4</v>
      </c>
      <c r="CP15" s="58">
        <f t="shared" si="46"/>
        <v>8.6956521739130432E-2</v>
      </c>
      <c r="CQ15" s="57">
        <f t="shared" si="47"/>
        <v>3.3921302578018993E-4</v>
      </c>
      <c r="CR15" s="126">
        <v>229</v>
      </c>
      <c r="CS15" s="126">
        <v>0</v>
      </c>
      <c r="CT15" s="127">
        <f t="shared" si="48"/>
        <v>0</v>
      </c>
      <c r="CU15" s="127">
        <f t="shared" si="49"/>
        <v>0</v>
      </c>
      <c r="CV15" s="27">
        <v>866</v>
      </c>
      <c r="CW15" s="27">
        <v>58</v>
      </c>
      <c r="CX15" s="57">
        <f t="shared" si="50"/>
        <v>6.6974595842956119E-2</v>
      </c>
      <c r="CY15" s="57">
        <f t="shared" si="51"/>
        <v>4.9185888738127546E-3</v>
      </c>
      <c r="CZ15" s="27">
        <v>2433</v>
      </c>
      <c r="DA15" s="27">
        <v>110</v>
      </c>
      <c r="DB15" s="57">
        <f t="shared" si="52"/>
        <v>4.5211672831894777E-2</v>
      </c>
      <c r="DC15" s="57">
        <f t="shared" si="89"/>
        <v>9.3283582089552231E-3</v>
      </c>
      <c r="DD15" s="40">
        <v>5344</v>
      </c>
      <c r="DE15" s="40">
        <v>397</v>
      </c>
      <c r="DF15" s="40">
        <v>1953</v>
      </c>
      <c r="DG15" s="40">
        <v>1746</v>
      </c>
      <c r="DH15" s="40">
        <v>1248</v>
      </c>
      <c r="DI15" s="54">
        <f t="shared" si="53"/>
        <v>7.4288922155688622E-2</v>
      </c>
      <c r="DJ15" s="54">
        <f t="shared" si="54"/>
        <v>0.3654565868263473</v>
      </c>
      <c r="DK15" s="54">
        <f t="shared" si="55"/>
        <v>0.5602544910179641</v>
      </c>
      <c r="DL15" s="40">
        <v>5802</v>
      </c>
      <c r="DM15" s="40">
        <v>263</v>
      </c>
      <c r="DN15" s="40">
        <v>2095</v>
      </c>
      <c r="DO15" s="40">
        <v>2000</v>
      </c>
      <c r="DP15" s="40">
        <v>1444</v>
      </c>
      <c r="DQ15" s="54">
        <f t="shared" si="56"/>
        <v>4.5329196828679766E-2</v>
      </c>
      <c r="DR15" s="54">
        <f t="shared" si="57"/>
        <v>0.36108238538435022</v>
      </c>
      <c r="DS15" s="54">
        <f t="shared" si="58"/>
        <v>0.59358841778697002</v>
      </c>
      <c r="DT15" s="40">
        <f t="shared" si="59"/>
        <v>11146</v>
      </c>
      <c r="DU15" s="40">
        <f t="shared" si="60"/>
        <v>660</v>
      </c>
      <c r="DV15" s="40">
        <f t="shared" si="61"/>
        <v>4048</v>
      </c>
      <c r="DW15" s="40">
        <f t="shared" si="62"/>
        <v>3746</v>
      </c>
      <c r="DX15" s="40">
        <f t="shared" si="63"/>
        <v>2692</v>
      </c>
      <c r="DY15" s="53">
        <f t="shared" si="64"/>
        <v>5.9214067827023147E-2</v>
      </c>
      <c r="DZ15" s="53">
        <f t="shared" si="65"/>
        <v>0.36317961600574195</v>
      </c>
      <c r="EA15" s="53">
        <f t="shared" si="66"/>
        <v>0.5776063161672349</v>
      </c>
      <c r="EB15" s="40">
        <v>7143</v>
      </c>
      <c r="EC15" s="39">
        <v>591</v>
      </c>
      <c r="ED15" s="53">
        <f t="shared" si="67"/>
        <v>8.273834523309534E-2</v>
      </c>
      <c r="EE15" s="40">
        <v>1365</v>
      </c>
      <c r="EF15" s="53">
        <f t="shared" si="67"/>
        <v>0.19109617807643847</v>
      </c>
      <c r="EG15" s="40">
        <v>2197</v>
      </c>
      <c r="EH15" s="53">
        <f t="shared" ref="EH15" si="153">EG15/$EB15</f>
        <v>0.30757384852302955</v>
      </c>
      <c r="EI15" s="40">
        <v>3162</v>
      </c>
      <c r="EJ15" s="53">
        <f t="shared" ref="EJ15" si="154">EI15/$EB15</f>
        <v>0.44267114657706846</v>
      </c>
      <c r="EK15" s="40">
        <v>4609</v>
      </c>
      <c r="EL15" s="53">
        <f t="shared" ref="EL15" si="155">EK15/$EB15</f>
        <v>0.64524709505809885</v>
      </c>
      <c r="EM15" s="40">
        <v>5578</v>
      </c>
      <c r="EN15" s="53">
        <f t="shared" ref="EN15" si="156">EM15/$EB15</f>
        <v>0.78090438191236178</v>
      </c>
      <c r="EO15" s="147">
        <v>82792</v>
      </c>
      <c r="EP15" s="147">
        <v>47115</v>
      </c>
      <c r="EQ15" s="147">
        <v>92059</v>
      </c>
      <c r="ER15" s="147">
        <v>99820</v>
      </c>
      <c r="ES15" s="147">
        <v>56166</v>
      </c>
      <c r="ET15" s="40">
        <v>5256</v>
      </c>
      <c r="EU15" s="40">
        <v>234</v>
      </c>
      <c r="EV15" s="53">
        <f t="shared" si="72"/>
        <v>4.4520547945205477E-2</v>
      </c>
      <c r="EW15" s="40">
        <v>5545</v>
      </c>
      <c r="EX15" s="40">
        <v>564</v>
      </c>
      <c r="EY15" s="53">
        <f t="shared" si="73"/>
        <v>0.10171325518485122</v>
      </c>
      <c r="EZ15" s="40">
        <f t="shared" si="74"/>
        <v>10801</v>
      </c>
      <c r="FA15" s="40">
        <f t="shared" si="75"/>
        <v>798</v>
      </c>
      <c r="FB15" s="53">
        <f t="shared" si="76"/>
        <v>7.3882047958522365E-2</v>
      </c>
      <c r="FC15" s="40">
        <v>10801</v>
      </c>
      <c r="FD15" s="40">
        <v>798</v>
      </c>
      <c r="FE15" s="53">
        <f t="shared" si="77"/>
        <v>7.3882047958522365E-2</v>
      </c>
      <c r="FF15" s="40">
        <v>1531</v>
      </c>
      <c r="FG15" s="53">
        <f t="shared" si="77"/>
        <v>0.14174613461716506</v>
      </c>
      <c r="FH15" s="40">
        <v>2296</v>
      </c>
      <c r="FI15" s="53">
        <f t="shared" ref="FI15" si="157">FH15/$FC15</f>
        <v>0.21257290991574854</v>
      </c>
      <c r="FJ15" s="40">
        <v>2691</v>
      </c>
      <c r="FK15" s="53">
        <f t="shared" ref="FK15" si="158">FJ15/$FC15</f>
        <v>0.24914359781501713</v>
      </c>
      <c r="FL15" s="40">
        <v>4438</v>
      </c>
      <c r="FM15" s="53">
        <f t="shared" ref="FM15" si="159">FL15/$FC15</f>
        <v>0.41088788075178223</v>
      </c>
      <c r="FN15" s="40">
        <v>993</v>
      </c>
      <c r="FO15" s="53">
        <v>0.2832287507130633</v>
      </c>
      <c r="FP15" s="40">
        <v>3</v>
      </c>
      <c r="FQ15" s="53">
        <v>8.5567598402738168E-4</v>
      </c>
      <c r="FR15" s="40">
        <v>159</v>
      </c>
      <c r="FS15" s="53">
        <v>8.6507072905331883E-2</v>
      </c>
      <c r="FT15" s="39">
        <v>5</v>
      </c>
      <c r="FU15" s="53">
        <v>2.720348204570185E-3</v>
      </c>
      <c r="FV15" s="40">
        <v>622</v>
      </c>
      <c r="FW15" s="53">
        <v>0.18667466986794717</v>
      </c>
      <c r="FX15" s="40">
        <v>2</v>
      </c>
      <c r="FY15" s="53">
        <v>6.0024009603841532E-4</v>
      </c>
      <c r="FZ15" s="40">
        <v>125</v>
      </c>
      <c r="GA15" s="53">
        <v>5.0607287449392711E-2</v>
      </c>
      <c r="GB15" s="40">
        <v>0</v>
      </c>
      <c r="GC15" s="53">
        <v>0</v>
      </c>
      <c r="GD15" s="40">
        <v>1899</v>
      </c>
      <c r="GE15" s="150">
        <v>0.17037502242957114</v>
      </c>
      <c r="GF15" s="40">
        <v>10</v>
      </c>
      <c r="GG15" s="150">
        <v>8.9718284586398709E-4</v>
      </c>
      <c r="GH15" s="40">
        <v>7143</v>
      </c>
      <c r="GI15" s="40">
        <v>1175</v>
      </c>
      <c r="GJ15" s="53">
        <f t="shared" si="81"/>
        <v>0.16449671006579869</v>
      </c>
      <c r="GK15" s="40">
        <v>634</v>
      </c>
      <c r="GL15" s="53">
        <f t="shared" si="82"/>
        <v>0.53957446808510634</v>
      </c>
      <c r="GM15" s="40">
        <v>401</v>
      </c>
      <c r="GN15" s="53">
        <f t="shared" si="83"/>
        <v>0.34127659574468083</v>
      </c>
      <c r="GO15" s="40">
        <v>5968</v>
      </c>
      <c r="GP15" s="53">
        <f t="shared" si="84"/>
        <v>0.83550328993420131</v>
      </c>
      <c r="GQ15" s="40">
        <v>4438</v>
      </c>
      <c r="GR15" s="53">
        <f t="shared" si="85"/>
        <v>0.74363270777479895</v>
      </c>
      <c r="GS15" s="40">
        <v>1454</v>
      </c>
      <c r="GT15" s="53">
        <f t="shared" si="86"/>
        <v>0.24363270777479892</v>
      </c>
    </row>
    <row r="16" spans="1:202" x14ac:dyDescent="0.25">
      <c r="A16" t="s">
        <v>188</v>
      </c>
      <c r="B16" s="46">
        <v>16064</v>
      </c>
      <c r="C16" s="46">
        <v>5242</v>
      </c>
      <c r="D16" s="46">
        <v>3982</v>
      </c>
      <c r="E16" s="46">
        <v>1649</v>
      </c>
      <c r="F16" s="46">
        <v>433</v>
      </c>
      <c r="G16" s="48">
        <f t="shared" si="2"/>
        <v>0.32631972111553786</v>
      </c>
      <c r="H16" s="48">
        <f t="shared" si="3"/>
        <v>0.24788346613545817</v>
      </c>
      <c r="I16" s="48">
        <f t="shared" si="4"/>
        <v>0.10265189243027889</v>
      </c>
      <c r="J16" s="48">
        <f t="shared" si="5"/>
        <v>2.6954681274900399E-2</v>
      </c>
      <c r="K16" s="46">
        <v>1950</v>
      </c>
      <c r="L16" s="49">
        <f t="shared" si="6"/>
        <v>0.48970366649924663</v>
      </c>
      <c r="M16" s="46">
        <v>2032</v>
      </c>
      <c r="N16" s="49">
        <f t="shared" si="7"/>
        <v>0.51029633350075343</v>
      </c>
      <c r="O16" s="52">
        <v>47.3</v>
      </c>
      <c r="P16" s="40">
        <v>6665</v>
      </c>
      <c r="Q16" s="40">
        <v>3482</v>
      </c>
      <c r="R16" s="53">
        <f t="shared" si="8"/>
        <v>0.52243060765191296</v>
      </c>
      <c r="S16" s="40">
        <v>2728</v>
      </c>
      <c r="T16" s="54">
        <f t="shared" si="9"/>
        <v>0.40930232558139534</v>
      </c>
      <c r="U16" s="46">
        <v>1950</v>
      </c>
      <c r="V16" s="40">
        <v>117</v>
      </c>
      <c r="W16" s="53">
        <f t="shared" si="10"/>
        <v>0.06</v>
      </c>
      <c r="X16" s="40">
        <v>1276</v>
      </c>
      <c r="Y16" s="55">
        <f t="shared" si="11"/>
        <v>0.65435897435897439</v>
      </c>
      <c r="Z16" s="40">
        <v>71</v>
      </c>
      <c r="AA16" s="53">
        <f t="shared" si="12"/>
        <v>3.6410256410256407E-2</v>
      </c>
      <c r="AB16" s="40">
        <v>238</v>
      </c>
      <c r="AC16" s="53">
        <f t="shared" si="13"/>
        <v>0.12205128205128205</v>
      </c>
      <c r="AD16" s="40">
        <v>248</v>
      </c>
      <c r="AE16" s="53">
        <f t="shared" si="14"/>
        <v>0.12717948717948718</v>
      </c>
      <c r="AF16" s="40">
        <v>2032</v>
      </c>
      <c r="AG16" s="40">
        <v>62</v>
      </c>
      <c r="AH16" s="53">
        <f t="shared" si="15"/>
        <v>3.0511811023622049E-2</v>
      </c>
      <c r="AI16" s="40">
        <v>1101</v>
      </c>
      <c r="AJ16" s="53">
        <f t="shared" si="16"/>
        <v>0.54183070866141736</v>
      </c>
      <c r="AK16" s="40">
        <v>81</v>
      </c>
      <c r="AL16" s="53">
        <f t="shared" si="17"/>
        <v>3.9862204724409447E-2</v>
      </c>
      <c r="AM16" s="40">
        <v>491</v>
      </c>
      <c r="AN16" s="53">
        <f t="shared" si="18"/>
        <v>0.24163385826771652</v>
      </c>
      <c r="AO16" s="40">
        <v>297</v>
      </c>
      <c r="AP16" s="53">
        <f t="shared" si="19"/>
        <v>0.14616141732283464</v>
      </c>
      <c r="AQ16" s="40">
        <f t="shared" si="20"/>
        <v>3982</v>
      </c>
      <c r="AR16" s="40">
        <f t="shared" si="21"/>
        <v>179</v>
      </c>
      <c r="AS16" s="53">
        <f t="shared" si="22"/>
        <v>4.4952285283776997E-2</v>
      </c>
      <c r="AT16" s="40">
        <f t="shared" si="23"/>
        <v>2377</v>
      </c>
      <c r="AU16" s="53">
        <f t="shared" si="24"/>
        <v>0.59693621295831245</v>
      </c>
      <c r="AV16" s="40">
        <f t="shared" si="25"/>
        <v>152</v>
      </c>
      <c r="AW16" s="53">
        <f t="shared" si="26"/>
        <v>3.817177297840281E-2</v>
      </c>
      <c r="AX16" s="40">
        <f t="shared" si="27"/>
        <v>729</v>
      </c>
      <c r="AY16" s="53">
        <f t="shared" si="28"/>
        <v>0.18307383224510296</v>
      </c>
      <c r="AZ16" s="40">
        <f t="shared" si="29"/>
        <v>545</v>
      </c>
      <c r="BA16" s="53">
        <f t="shared" si="30"/>
        <v>0.13686589653440481</v>
      </c>
      <c r="BB16" s="141">
        <v>1897</v>
      </c>
      <c r="BC16" s="141">
        <v>615</v>
      </c>
      <c r="BD16" s="142">
        <f t="shared" si="31"/>
        <v>0.32419609910384817</v>
      </c>
      <c r="BE16" s="141">
        <v>1949</v>
      </c>
      <c r="BF16" s="141">
        <v>432</v>
      </c>
      <c r="BG16" s="142">
        <f t="shared" si="0"/>
        <v>0.22165212929707542</v>
      </c>
      <c r="BH16" s="144">
        <f t="shared" si="32"/>
        <v>3846</v>
      </c>
      <c r="BI16" s="144">
        <f t="shared" si="33"/>
        <v>1047</v>
      </c>
      <c r="BJ16" s="145">
        <f t="shared" si="34"/>
        <v>0.27223088923556943</v>
      </c>
      <c r="BK16" s="40">
        <v>3899</v>
      </c>
      <c r="BL16" s="40">
        <v>987</v>
      </c>
      <c r="BM16" s="53">
        <f t="shared" si="87"/>
        <v>0.25314183123877915</v>
      </c>
      <c r="BN16" s="40">
        <v>1950</v>
      </c>
      <c r="BO16" s="40">
        <v>487</v>
      </c>
      <c r="BP16" s="53">
        <f t="shared" si="35"/>
        <v>0.24974358974358973</v>
      </c>
      <c r="BQ16" s="40">
        <v>2032</v>
      </c>
      <c r="BR16" s="40">
        <v>557</v>
      </c>
      <c r="BS16" s="53">
        <f t="shared" si="36"/>
        <v>0.27411417322834647</v>
      </c>
      <c r="BT16" s="27">
        <v>15944</v>
      </c>
      <c r="BU16" s="27">
        <v>4134</v>
      </c>
      <c r="BV16" s="57">
        <f t="shared" si="37"/>
        <v>0.2592824887104867</v>
      </c>
      <c r="BW16" s="57">
        <f t="shared" si="38"/>
        <v>1</v>
      </c>
      <c r="BX16" s="27">
        <v>14950</v>
      </c>
      <c r="BY16" s="27">
        <v>4049</v>
      </c>
      <c r="BZ16" s="57">
        <f t="shared" si="39"/>
        <v>0.27083612040133781</v>
      </c>
      <c r="CA16" s="57">
        <f t="shared" si="40"/>
        <v>0.97943880019351715</v>
      </c>
      <c r="CB16" s="27">
        <v>325</v>
      </c>
      <c r="CC16" s="27">
        <v>14</v>
      </c>
      <c r="CD16" s="57">
        <f t="shared" si="41"/>
        <v>4.3076923076923075E-2</v>
      </c>
      <c r="CE16" s="57">
        <f t="shared" si="88"/>
        <v>3.386550556361877E-3</v>
      </c>
      <c r="CF16" s="27">
        <v>58</v>
      </c>
      <c r="CG16" s="27">
        <v>10</v>
      </c>
      <c r="CH16" s="57">
        <f t="shared" si="42"/>
        <v>0.17241379310344829</v>
      </c>
      <c r="CI16" s="57">
        <f t="shared" si="43"/>
        <v>2.4189646831156266E-3</v>
      </c>
      <c r="CJ16" s="27">
        <v>95</v>
      </c>
      <c r="CK16" s="27">
        <v>15</v>
      </c>
      <c r="CL16" s="58">
        <f t="shared" si="44"/>
        <v>0.15789473684210525</v>
      </c>
      <c r="CM16" s="57">
        <f t="shared" si="45"/>
        <v>3.6284470246734399E-3</v>
      </c>
      <c r="CN16" s="27">
        <v>7</v>
      </c>
      <c r="CO16" s="27">
        <v>2</v>
      </c>
      <c r="CP16" s="58">
        <f t="shared" si="46"/>
        <v>0.2857142857142857</v>
      </c>
      <c r="CQ16" s="57">
        <f t="shared" si="47"/>
        <v>4.8379293662312528E-4</v>
      </c>
      <c r="CR16" s="126">
        <v>23</v>
      </c>
      <c r="CS16" s="126">
        <v>3</v>
      </c>
      <c r="CT16" s="127">
        <f t="shared" si="48"/>
        <v>0.13043478260869565</v>
      </c>
      <c r="CU16" s="127">
        <f t="shared" si="49"/>
        <v>7.2568940493468795E-4</v>
      </c>
      <c r="CV16" s="27">
        <v>175</v>
      </c>
      <c r="CW16" s="27">
        <v>22</v>
      </c>
      <c r="CX16" s="57">
        <f t="shared" si="50"/>
        <v>0.12571428571428572</v>
      </c>
      <c r="CY16" s="57">
        <f t="shared" si="51"/>
        <v>5.3217223028543779E-3</v>
      </c>
      <c r="CZ16" s="27">
        <v>334</v>
      </c>
      <c r="DA16" s="27">
        <v>22</v>
      </c>
      <c r="DB16" s="57">
        <f t="shared" si="52"/>
        <v>6.5868263473053898E-2</v>
      </c>
      <c r="DC16" s="57">
        <f t="shared" si="89"/>
        <v>5.3217223028543779E-3</v>
      </c>
      <c r="DD16" s="40">
        <v>1950</v>
      </c>
      <c r="DE16" s="40">
        <v>162</v>
      </c>
      <c r="DF16" s="40">
        <v>1024</v>
      </c>
      <c r="DG16" s="40">
        <v>410</v>
      </c>
      <c r="DH16" s="40">
        <v>354</v>
      </c>
      <c r="DI16" s="54">
        <f t="shared" si="53"/>
        <v>8.3076923076923076E-2</v>
      </c>
      <c r="DJ16" s="54">
        <f t="shared" si="54"/>
        <v>0.52512820512820513</v>
      </c>
      <c r="DK16" s="54">
        <f t="shared" si="55"/>
        <v>0.39179487179487177</v>
      </c>
      <c r="DL16" s="40">
        <v>2032</v>
      </c>
      <c r="DM16" s="40">
        <v>164</v>
      </c>
      <c r="DN16" s="40">
        <v>903</v>
      </c>
      <c r="DO16" s="40">
        <v>636</v>
      </c>
      <c r="DP16" s="40">
        <v>329</v>
      </c>
      <c r="DQ16" s="54">
        <f t="shared" si="56"/>
        <v>8.070866141732283E-2</v>
      </c>
      <c r="DR16" s="54">
        <f t="shared" si="57"/>
        <v>0.44438976377952755</v>
      </c>
      <c r="DS16" s="54">
        <f t="shared" si="58"/>
        <v>0.4749015748031496</v>
      </c>
      <c r="DT16" s="40">
        <f t="shared" si="59"/>
        <v>3982</v>
      </c>
      <c r="DU16" s="40">
        <f t="shared" si="60"/>
        <v>326</v>
      </c>
      <c r="DV16" s="40">
        <f t="shared" si="61"/>
        <v>1927</v>
      </c>
      <c r="DW16" s="40">
        <f t="shared" si="62"/>
        <v>1046</v>
      </c>
      <c r="DX16" s="40">
        <f t="shared" si="63"/>
        <v>683</v>
      </c>
      <c r="DY16" s="53">
        <f t="shared" si="64"/>
        <v>8.1868407835258658E-2</v>
      </c>
      <c r="DZ16" s="53">
        <f t="shared" si="65"/>
        <v>0.48392767453540936</v>
      </c>
      <c r="EA16" s="53">
        <f t="shared" si="66"/>
        <v>0.43420391762933197</v>
      </c>
      <c r="EB16" s="40">
        <v>2533</v>
      </c>
      <c r="EC16" s="39">
        <v>230</v>
      </c>
      <c r="ED16" s="53">
        <f t="shared" si="67"/>
        <v>9.080142123963679E-2</v>
      </c>
      <c r="EE16" s="40">
        <v>538</v>
      </c>
      <c r="EF16" s="53">
        <f t="shared" si="67"/>
        <v>0.21239636794315042</v>
      </c>
      <c r="EG16" s="40">
        <v>952</v>
      </c>
      <c r="EH16" s="53">
        <f t="shared" ref="EH16" si="160">EG16/$EB16</f>
        <v>0.37583892617449666</v>
      </c>
      <c r="EI16" s="40">
        <v>1328</v>
      </c>
      <c r="EJ16" s="53">
        <f t="shared" ref="EJ16" si="161">EI16/$EB16</f>
        <v>0.52427951046190291</v>
      </c>
      <c r="EK16" s="40">
        <v>1778</v>
      </c>
      <c r="EL16" s="53">
        <f t="shared" ref="EL16" si="162">EK16/$EB16</f>
        <v>0.70193446506119228</v>
      </c>
      <c r="EM16" s="40">
        <v>2163</v>
      </c>
      <c r="EN16" s="53">
        <f t="shared" ref="EN16" si="163">EM16/$EB16</f>
        <v>0.85392814844058429</v>
      </c>
      <c r="EO16" s="147">
        <v>63496</v>
      </c>
      <c r="EP16" s="147">
        <v>53393</v>
      </c>
      <c r="EQ16" s="147">
        <v>80156</v>
      </c>
      <c r="ER16" s="147">
        <v>73622</v>
      </c>
      <c r="ES16" s="147">
        <v>46964</v>
      </c>
      <c r="ET16" s="40">
        <v>1897</v>
      </c>
      <c r="EU16" s="40">
        <v>154</v>
      </c>
      <c r="EV16" s="53">
        <f t="shared" si="72"/>
        <v>8.1180811808118078E-2</v>
      </c>
      <c r="EW16" s="40">
        <v>1949</v>
      </c>
      <c r="EX16" s="40">
        <v>208</v>
      </c>
      <c r="EY16" s="53">
        <f t="shared" si="73"/>
        <v>0.10672139558748076</v>
      </c>
      <c r="EZ16" s="40">
        <f t="shared" si="74"/>
        <v>3846</v>
      </c>
      <c r="FA16" s="40">
        <f t="shared" si="75"/>
        <v>362</v>
      </c>
      <c r="FB16" s="53">
        <f t="shared" si="76"/>
        <v>9.4123764950598029E-2</v>
      </c>
      <c r="FC16" s="40">
        <v>3846</v>
      </c>
      <c r="FD16" s="40">
        <v>362</v>
      </c>
      <c r="FE16" s="53">
        <f t="shared" si="77"/>
        <v>9.4123764950598029E-2</v>
      </c>
      <c r="FF16" s="40">
        <v>703</v>
      </c>
      <c r="FG16" s="53">
        <f t="shared" si="77"/>
        <v>0.18278731149245969</v>
      </c>
      <c r="FH16" s="40">
        <v>1050</v>
      </c>
      <c r="FI16" s="53">
        <f t="shared" ref="FI16" si="164">FH16/$FC16</f>
        <v>0.27301092043681746</v>
      </c>
      <c r="FJ16" s="40">
        <v>1172</v>
      </c>
      <c r="FK16" s="53">
        <f t="shared" ref="FK16" si="165">FJ16/$FC16</f>
        <v>0.30473218928757151</v>
      </c>
      <c r="FL16" s="40">
        <v>1915</v>
      </c>
      <c r="FM16" s="53">
        <f t="shared" ref="FM16" si="166">FL16/$FC16</f>
        <v>0.49791991679667186</v>
      </c>
      <c r="FN16" s="40">
        <v>233</v>
      </c>
      <c r="FO16" s="53">
        <v>0.19662447257383966</v>
      </c>
      <c r="FP16" s="40">
        <v>0</v>
      </c>
      <c r="FQ16" s="53">
        <v>0</v>
      </c>
      <c r="FR16" s="40">
        <v>90</v>
      </c>
      <c r="FS16" s="53">
        <v>0.11764705882352941</v>
      </c>
      <c r="FT16" s="39">
        <v>1</v>
      </c>
      <c r="FU16" s="53">
        <v>1.30718954248366E-3</v>
      </c>
      <c r="FV16" s="40">
        <v>283</v>
      </c>
      <c r="FW16" s="53">
        <v>0.24651567944250871</v>
      </c>
      <c r="FX16" s="40">
        <v>3</v>
      </c>
      <c r="FY16" s="53">
        <v>2.6132404181184671E-3</v>
      </c>
      <c r="FZ16" s="40">
        <v>29</v>
      </c>
      <c r="GA16" s="53">
        <v>3.2805429864253395E-2</v>
      </c>
      <c r="GB16" s="40">
        <v>36</v>
      </c>
      <c r="GC16" s="53">
        <v>4.072398190045249E-2</v>
      </c>
      <c r="GD16" s="40">
        <v>635</v>
      </c>
      <c r="GE16" s="150">
        <v>0.15946760421898543</v>
      </c>
      <c r="GF16" s="40">
        <v>40</v>
      </c>
      <c r="GG16" s="150">
        <v>1.0045203415369162E-2</v>
      </c>
      <c r="GH16" s="40">
        <v>2533</v>
      </c>
      <c r="GI16" s="40">
        <v>447</v>
      </c>
      <c r="GJ16" s="53">
        <f t="shared" si="81"/>
        <v>0.17647058823529413</v>
      </c>
      <c r="GK16" s="40">
        <v>172</v>
      </c>
      <c r="GL16" s="53">
        <f t="shared" si="82"/>
        <v>0.38478747203579416</v>
      </c>
      <c r="GM16" s="40">
        <v>167</v>
      </c>
      <c r="GN16" s="53">
        <f t="shared" si="83"/>
        <v>0.37360178970917224</v>
      </c>
      <c r="GO16" s="40">
        <v>2086</v>
      </c>
      <c r="GP16" s="53">
        <f t="shared" si="84"/>
        <v>0.82352941176470584</v>
      </c>
      <c r="GQ16" s="40">
        <v>1585</v>
      </c>
      <c r="GR16" s="53">
        <f t="shared" si="85"/>
        <v>0.75982742090124644</v>
      </c>
      <c r="GS16" s="40">
        <v>476</v>
      </c>
      <c r="GT16" s="53">
        <f t="shared" si="86"/>
        <v>0.22818791946308725</v>
      </c>
    </row>
    <row r="17" spans="1:202" x14ac:dyDescent="0.25">
      <c r="A17" t="s">
        <v>189</v>
      </c>
      <c r="B17" s="46">
        <v>564777</v>
      </c>
      <c r="C17" s="46">
        <v>113619</v>
      </c>
      <c r="D17" s="46">
        <v>83030</v>
      </c>
      <c r="E17" s="46">
        <v>31744</v>
      </c>
      <c r="F17" s="46">
        <v>9197</v>
      </c>
      <c r="G17" s="48">
        <f t="shared" si="2"/>
        <v>0.20117497702633075</v>
      </c>
      <c r="H17" s="48">
        <f t="shared" si="3"/>
        <v>0.14701377711911073</v>
      </c>
      <c r="I17" s="48">
        <f t="shared" si="4"/>
        <v>5.6206254858112141E-2</v>
      </c>
      <c r="J17" s="48">
        <f t="shared" si="5"/>
        <v>1.628430336221199E-2</v>
      </c>
      <c r="K17" s="46">
        <v>37743</v>
      </c>
      <c r="L17" s="49">
        <f t="shared" si="6"/>
        <v>0.45457063711911355</v>
      </c>
      <c r="M17" s="46">
        <v>45287</v>
      </c>
      <c r="N17" s="49">
        <f t="shared" si="7"/>
        <v>0.54542936288088639</v>
      </c>
      <c r="O17" s="52">
        <v>35.6</v>
      </c>
      <c r="P17" s="40">
        <v>245736</v>
      </c>
      <c r="Q17" s="40">
        <v>78582</v>
      </c>
      <c r="R17" s="53">
        <f t="shared" si="8"/>
        <v>0.31978220529348567</v>
      </c>
      <c r="S17" s="40">
        <v>59537</v>
      </c>
      <c r="T17" s="54">
        <f t="shared" si="9"/>
        <v>0.24228033336588858</v>
      </c>
      <c r="U17" s="46">
        <v>37743</v>
      </c>
      <c r="V17" s="40">
        <v>2465</v>
      </c>
      <c r="W17" s="53">
        <f t="shared" si="10"/>
        <v>6.5310123731552872E-2</v>
      </c>
      <c r="X17" s="40">
        <v>26986</v>
      </c>
      <c r="Y17" s="55">
        <f t="shared" si="11"/>
        <v>0.71499350873009559</v>
      </c>
      <c r="Z17" s="40">
        <v>1112</v>
      </c>
      <c r="AA17" s="53">
        <f t="shared" si="12"/>
        <v>2.9462416872002756E-2</v>
      </c>
      <c r="AB17" s="40">
        <v>3284</v>
      </c>
      <c r="AC17" s="53">
        <f t="shared" si="13"/>
        <v>8.700951169753332E-2</v>
      </c>
      <c r="AD17" s="40">
        <v>3896</v>
      </c>
      <c r="AE17" s="53">
        <f t="shared" si="14"/>
        <v>0.1032244389688154</v>
      </c>
      <c r="AF17" s="40">
        <v>45287</v>
      </c>
      <c r="AG17" s="40">
        <v>3302</v>
      </c>
      <c r="AH17" s="53">
        <f t="shared" si="15"/>
        <v>7.2912756420164732E-2</v>
      </c>
      <c r="AI17" s="40">
        <v>21488</v>
      </c>
      <c r="AJ17" s="53">
        <f t="shared" si="16"/>
        <v>0.47448495153134451</v>
      </c>
      <c r="AK17" s="40">
        <v>956</v>
      </c>
      <c r="AL17" s="53">
        <f t="shared" si="17"/>
        <v>2.1109810762470465E-2</v>
      </c>
      <c r="AM17" s="40">
        <v>11416</v>
      </c>
      <c r="AN17" s="53">
        <f t="shared" si="18"/>
        <v>0.25208117119703227</v>
      </c>
      <c r="AO17" s="40">
        <v>8125</v>
      </c>
      <c r="AP17" s="53">
        <f t="shared" si="19"/>
        <v>0.179411310088988</v>
      </c>
      <c r="AQ17" s="40">
        <f t="shared" si="20"/>
        <v>83030</v>
      </c>
      <c r="AR17" s="40">
        <f t="shared" si="21"/>
        <v>5767</v>
      </c>
      <c r="AS17" s="53">
        <f t="shared" si="22"/>
        <v>6.9456822835119836E-2</v>
      </c>
      <c r="AT17" s="40">
        <f t="shared" si="23"/>
        <v>48474</v>
      </c>
      <c r="AU17" s="53">
        <f t="shared" si="24"/>
        <v>0.58381307960977957</v>
      </c>
      <c r="AV17" s="40">
        <f t="shared" si="25"/>
        <v>2068</v>
      </c>
      <c r="AW17" s="53">
        <f t="shared" si="26"/>
        <v>2.4906660243285559E-2</v>
      </c>
      <c r="AX17" s="40">
        <f t="shared" si="27"/>
        <v>14700</v>
      </c>
      <c r="AY17" s="53">
        <f t="shared" si="28"/>
        <v>0.17704444176803566</v>
      </c>
      <c r="AZ17" s="40">
        <f t="shared" si="29"/>
        <v>12021</v>
      </c>
      <c r="BA17" s="53">
        <f t="shared" si="30"/>
        <v>0.14477899554377935</v>
      </c>
      <c r="BB17" s="141">
        <v>37323</v>
      </c>
      <c r="BC17" s="141">
        <v>8587</v>
      </c>
      <c r="BD17" s="142">
        <f t="shared" si="31"/>
        <v>0.23007260938295421</v>
      </c>
      <c r="BE17" s="141">
        <v>44240</v>
      </c>
      <c r="BF17" s="141">
        <v>10909</v>
      </c>
      <c r="BG17" s="142">
        <f t="shared" si="0"/>
        <v>0.24658679927667271</v>
      </c>
      <c r="BH17" s="144">
        <f t="shared" si="32"/>
        <v>81563</v>
      </c>
      <c r="BI17" s="144">
        <f t="shared" si="33"/>
        <v>19496</v>
      </c>
      <c r="BJ17" s="145">
        <f t="shared" si="34"/>
        <v>0.23902995230680579</v>
      </c>
      <c r="BK17" s="40">
        <v>80883</v>
      </c>
      <c r="BL17" s="40">
        <v>23895</v>
      </c>
      <c r="BM17" s="53">
        <f t="shared" si="87"/>
        <v>0.29542672749527094</v>
      </c>
      <c r="BN17" s="40">
        <v>37743</v>
      </c>
      <c r="BO17" s="40">
        <v>7371</v>
      </c>
      <c r="BP17" s="53">
        <f t="shared" si="35"/>
        <v>0.19529449169382401</v>
      </c>
      <c r="BQ17" s="40">
        <v>45287</v>
      </c>
      <c r="BR17" s="40">
        <v>16900</v>
      </c>
      <c r="BS17" s="53">
        <f t="shared" si="36"/>
        <v>0.37317552498509504</v>
      </c>
      <c r="BT17" s="27">
        <v>575347</v>
      </c>
      <c r="BU17" s="27">
        <v>89584</v>
      </c>
      <c r="BV17" s="57">
        <f t="shared" si="37"/>
        <v>0.15570429671137592</v>
      </c>
      <c r="BW17" s="57">
        <f t="shared" si="38"/>
        <v>1</v>
      </c>
      <c r="BX17" s="27">
        <v>442521</v>
      </c>
      <c r="BY17" s="27">
        <v>82948</v>
      </c>
      <c r="BZ17" s="57">
        <f t="shared" si="39"/>
        <v>0.18744421168712896</v>
      </c>
      <c r="CA17" s="57">
        <f t="shared" si="40"/>
        <v>0.92592427219146278</v>
      </c>
      <c r="CB17" s="27">
        <v>32135</v>
      </c>
      <c r="CC17" s="27">
        <v>1947</v>
      </c>
      <c r="CD17" s="57">
        <f t="shared" si="41"/>
        <v>6.0588143768476738E-2</v>
      </c>
      <c r="CE17" s="57">
        <f t="shared" si="88"/>
        <v>2.1733791748526524E-2</v>
      </c>
      <c r="CF17" s="27">
        <v>1572</v>
      </c>
      <c r="CG17" s="27">
        <v>127</v>
      </c>
      <c r="CH17" s="57">
        <f t="shared" si="42"/>
        <v>8.078880407124682E-2</v>
      </c>
      <c r="CI17" s="57">
        <f t="shared" si="43"/>
        <v>1.4176638685479549E-3</v>
      </c>
      <c r="CJ17" s="27">
        <v>38458</v>
      </c>
      <c r="CK17" s="27">
        <v>2288</v>
      </c>
      <c r="CL17" s="58">
        <f t="shared" si="44"/>
        <v>5.9493473399552757E-2</v>
      </c>
      <c r="CM17" s="57">
        <f t="shared" si="45"/>
        <v>2.5540275049115914E-2</v>
      </c>
      <c r="CN17" s="27">
        <v>185</v>
      </c>
      <c r="CO17" s="27">
        <v>25</v>
      </c>
      <c r="CP17" s="58">
        <f t="shared" si="46"/>
        <v>0.13513513513513514</v>
      </c>
      <c r="CQ17" s="57">
        <f t="shared" si="47"/>
        <v>2.7906769065904626E-4</v>
      </c>
      <c r="CR17" s="126">
        <v>8812</v>
      </c>
      <c r="CS17" s="126">
        <v>186</v>
      </c>
      <c r="CT17" s="127">
        <f t="shared" si="48"/>
        <v>2.1107580571947344E-2</v>
      </c>
      <c r="CU17" s="127">
        <f t="shared" si="49"/>
        <v>2.0762636185033042E-3</v>
      </c>
      <c r="CV17" s="27">
        <v>15380</v>
      </c>
      <c r="CW17" s="27">
        <v>376</v>
      </c>
      <c r="CX17" s="57">
        <f t="shared" si="50"/>
        <v>2.4447334200260077E-2</v>
      </c>
      <c r="CY17" s="57">
        <f t="shared" si="51"/>
        <v>4.197178067512056E-3</v>
      </c>
      <c r="CZ17" s="27">
        <v>45096</v>
      </c>
      <c r="DA17" s="27">
        <v>1873</v>
      </c>
      <c r="DB17" s="57">
        <f t="shared" si="52"/>
        <v>4.1533617172254747E-2</v>
      </c>
      <c r="DC17" s="57">
        <f t="shared" si="89"/>
        <v>2.0907751384175745E-2</v>
      </c>
      <c r="DD17" s="40">
        <v>37743</v>
      </c>
      <c r="DE17" s="40">
        <v>1640</v>
      </c>
      <c r="DF17" s="40">
        <v>9001</v>
      </c>
      <c r="DG17" s="40">
        <v>8926</v>
      </c>
      <c r="DH17" s="40">
        <v>18176</v>
      </c>
      <c r="DI17" s="54">
        <f t="shared" si="53"/>
        <v>4.3451765890363779E-2</v>
      </c>
      <c r="DJ17" s="54">
        <f t="shared" si="54"/>
        <v>0.23848130779217339</v>
      </c>
      <c r="DK17" s="54">
        <f t="shared" si="55"/>
        <v>0.71806692631746283</v>
      </c>
      <c r="DL17" s="40">
        <v>45287</v>
      </c>
      <c r="DM17" s="40">
        <v>1689</v>
      </c>
      <c r="DN17" s="40">
        <v>12752</v>
      </c>
      <c r="DO17" s="40">
        <v>12652</v>
      </c>
      <c r="DP17" s="40">
        <v>18194</v>
      </c>
      <c r="DQ17" s="54">
        <f t="shared" si="56"/>
        <v>3.7295471106498557E-2</v>
      </c>
      <c r="DR17" s="54">
        <f t="shared" si="57"/>
        <v>0.28158191092366464</v>
      </c>
      <c r="DS17" s="54">
        <f t="shared" si="58"/>
        <v>0.68112261796983686</v>
      </c>
      <c r="DT17" s="40">
        <f t="shared" si="59"/>
        <v>83030</v>
      </c>
      <c r="DU17" s="40">
        <f t="shared" si="60"/>
        <v>3329</v>
      </c>
      <c r="DV17" s="40">
        <f t="shared" si="61"/>
        <v>21753</v>
      </c>
      <c r="DW17" s="40">
        <f t="shared" si="62"/>
        <v>21578</v>
      </c>
      <c r="DX17" s="40">
        <f t="shared" si="63"/>
        <v>36370</v>
      </c>
      <c r="DY17" s="53">
        <f t="shared" si="64"/>
        <v>4.0093941948693243E-2</v>
      </c>
      <c r="DZ17" s="53">
        <f t="shared" si="65"/>
        <v>0.26198964229796456</v>
      </c>
      <c r="EA17" s="53">
        <f t="shared" si="66"/>
        <v>0.69791641575334218</v>
      </c>
      <c r="EB17" s="40">
        <v>53560</v>
      </c>
      <c r="EC17" s="39">
        <v>2771</v>
      </c>
      <c r="ED17" s="53">
        <f t="shared" si="67"/>
        <v>5.1736370425690813E-2</v>
      </c>
      <c r="EE17" s="40">
        <v>6445</v>
      </c>
      <c r="EF17" s="53">
        <f t="shared" si="67"/>
        <v>0.12033233756534728</v>
      </c>
      <c r="EG17" s="40">
        <v>11245</v>
      </c>
      <c r="EH17" s="53">
        <f t="shared" ref="EH17" si="167">EG17/$EB17</f>
        <v>0.2099514563106796</v>
      </c>
      <c r="EI17" s="40">
        <v>17098</v>
      </c>
      <c r="EJ17" s="53">
        <f t="shared" ref="EJ17" si="168">EI17/$EB17</f>
        <v>0.31923076923076921</v>
      </c>
      <c r="EK17" s="40">
        <v>27611</v>
      </c>
      <c r="EL17" s="53">
        <f t="shared" ref="EL17" si="169">EK17/$EB17</f>
        <v>0.51551530993278571</v>
      </c>
      <c r="EM17" s="40">
        <v>35351</v>
      </c>
      <c r="EN17" s="53">
        <f t="shared" ref="EN17" si="170">EM17/$EB17</f>
        <v>0.66002613890963402</v>
      </c>
      <c r="EO17" s="147">
        <v>88108</v>
      </c>
      <c r="EP17" s="147">
        <v>36828</v>
      </c>
      <c r="EQ17" s="147">
        <v>99011</v>
      </c>
      <c r="ER17" s="147">
        <v>112094</v>
      </c>
      <c r="ES17" s="147">
        <v>71957</v>
      </c>
      <c r="ET17" s="40">
        <v>37323</v>
      </c>
      <c r="EU17" s="40">
        <v>1967</v>
      </c>
      <c r="EV17" s="53">
        <f t="shared" si="72"/>
        <v>5.2702087184845807E-2</v>
      </c>
      <c r="EW17" s="40">
        <v>44240</v>
      </c>
      <c r="EX17" s="40">
        <v>2507</v>
      </c>
      <c r="EY17" s="53">
        <f t="shared" si="73"/>
        <v>5.6668173598553348E-2</v>
      </c>
      <c r="EZ17" s="40">
        <f t="shared" si="74"/>
        <v>81563</v>
      </c>
      <c r="FA17" s="40">
        <f t="shared" si="75"/>
        <v>4474</v>
      </c>
      <c r="FB17" s="53">
        <f t="shared" si="76"/>
        <v>5.4853303581280731E-2</v>
      </c>
      <c r="FC17" s="40">
        <v>81563</v>
      </c>
      <c r="FD17" s="40">
        <v>4474</v>
      </c>
      <c r="FE17" s="53">
        <f t="shared" si="77"/>
        <v>5.4853303581280731E-2</v>
      </c>
      <c r="FF17" s="40">
        <v>8164</v>
      </c>
      <c r="FG17" s="53">
        <f t="shared" si="77"/>
        <v>0.10009440555153686</v>
      </c>
      <c r="FH17" s="40">
        <v>11426</v>
      </c>
      <c r="FI17" s="53">
        <f t="shared" ref="FI17" si="171">FH17/$FC17</f>
        <v>0.1400880301116928</v>
      </c>
      <c r="FJ17" s="40">
        <v>13624</v>
      </c>
      <c r="FK17" s="53">
        <f t="shared" ref="FK17" si="172">FJ17/$FC17</f>
        <v>0.16703652391402965</v>
      </c>
      <c r="FL17" s="40">
        <v>23974</v>
      </c>
      <c r="FM17" s="53">
        <f t="shared" ref="FM17" si="173">FL17/$FC17</f>
        <v>0.29393229773304069</v>
      </c>
      <c r="FN17" s="40">
        <v>7652</v>
      </c>
      <c r="FO17" s="53">
        <v>0.31444421614957879</v>
      </c>
      <c r="FP17" s="40">
        <v>122</v>
      </c>
      <c r="FQ17" s="53">
        <v>5.0133552496404356E-3</v>
      </c>
      <c r="FR17" s="40">
        <v>1235</v>
      </c>
      <c r="FS17" s="53">
        <v>9.2109188544152745E-2</v>
      </c>
      <c r="FT17" s="39">
        <v>7</v>
      </c>
      <c r="FU17" s="53">
        <v>5.220763723150358E-4</v>
      </c>
      <c r="FV17" s="40">
        <v>6016</v>
      </c>
      <c r="FW17" s="53">
        <v>0.22321991762828838</v>
      </c>
      <c r="FX17" s="40">
        <v>70</v>
      </c>
      <c r="FY17" s="53">
        <v>2.5973062224036213E-3</v>
      </c>
      <c r="FZ17" s="40">
        <v>1225</v>
      </c>
      <c r="GA17" s="53">
        <v>6.6808464223385683E-2</v>
      </c>
      <c r="GB17" s="40">
        <v>42</v>
      </c>
      <c r="GC17" s="53">
        <v>2.2905759162303663E-3</v>
      </c>
      <c r="GD17" s="40">
        <v>16128</v>
      </c>
      <c r="GE17" s="150">
        <v>0.19424304468264483</v>
      </c>
      <c r="GF17" s="40">
        <v>241</v>
      </c>
      <c r="GG17" s="150">
        <v>2.9025653378297002E-3</v>
      </c>
      <c r="GH17" s="40">
        <v>53560</v>
      </c>
      <c r="GI17" s="40">
        <v>12184</v>
      </c>
      <c r="GJ17" s="53">
        <f t="shared" si="81"/>
        <v>0.22748319641523526</v>
      </c>
      <c r="GK17" s="40">
        <v>4620</v>
      </c>
      <c r="GL17" s="53">
        <f t="shared" si="82"/>
        <v>0.37918581746552854</v>
      </c>
      <c r="GM17" s="40">
        <v>6750</v>
      </c>
      <c r="GN17" s="53">
        <f t="shared" si="83"/>
        <v>0.55400525279054502</v>
      </c>
      <c r="GO17" s="40">
        <v>41376</v>
      </c>
      <c r="GP17" s="53">
        <f t="shared" si="84"/>
        <v>0.77251680358476471</v>
      </c>
      <c r="GQ17" s="40">
        <v>31085</v>
      </c>
      <c r="GR17" s="53">
        <f t="shared" si="85"/>
        <v>0.75128093580819799</v>
      </c>
      <c r="GS17" s="40">
        <v>10085</v>
      </c>
      <c r="GT17" s="53">
        <f t="shared" si="86"/>
        <v>0.24374033255993813</v>
      </c>
    </row>
    <row r="18" spans="1:202" x14ac:dyDescent="0.25">
      <c r="A18" t="s">
        <v>190</v>
      </c>
      <c r="B18" s="46">
        <v>88818</v>
      </c>
      <c r="C18" s="46">
        <v>23267</v>
      </c>
      <c r="D18" s="46">
        <v>16398</v>
      </c>
      <c r="E18" s="46">
        <v>6609</v>
      </c>
      <c r="F18" s="46">
        <v>2107</v>
      </c>
      <c r="G18" s="48">
        <f t="shared" si="2"/>
        <v>0.26196266522551737</v>
      </c>
      <c r="H18" s="48">
        <f t="shared" si="3"/>
        <v>0.18462473822873743</v>
      </c>
      <c r="I18" s="48">
        <f t="shared" si="4"/>
        <v>7.4410592447476859E-2</v>
      </c>
      <c r="J18" s="48">
        <f t="shared" si="5"/>
        <v>2.3722668828390643E-2</v>
      </c>
      <c r="K18" s="46">
        <v>7671</v>
      </c>
      <c r="L18" s="49">
        <f t="shared" si="6"/>
        <v>0.46780095133552874</v>
      </c>
      <c r="M18" s="46">
        <v>8727</v>
      </c>
      <c r="N18" s="49">
        <f t="shared" si="7"/>
        <v>0.53219904866447132</v>
      </c>
      <c r="O18" s="52">
        <v>42.9</v>
      </c>
      <c r="P18" s="40">
        <v>35723</v>
      </c>
      <c r="Q18" s="40">
        <v>15778</v>
      </c>
      <c r="R18" s="53">
        <f t="shared" si="8"/>
        <v>0.4416762309996361</v>
      </c>
      <c r="S18" s="40">
        <v>11386</v>
      </c>
      <c r="T18" s="54">
        <f t="shared" si="9"/>
        <v>0.31873022982392296</v>
      </c>
      <c r="U18" s="46">
        <v>7671</v>
      </c>
      <c r="V18" s="40">
        <v>531</v>
      </c>
      <c r="W18" s="53">
        <f t="shared" si="10"/>
        <v>6.9221744231521318E-2</v>
      </c>
      <c r="X18" s="40">
        <v>5183</v>
      </c>
      <c r="Y18" s="55">
        <f t="shared" si="11"/>
        <v>0.67566158258375697</v>
      </c>
      <c r="Z18" s="40">
        <v>217</v>
      </c>
      <c r="AA18" s="53">
        <f t="shared" si="12"/>
        <v>2.8288358753747883E-2</v>
      </c>
      <c r="AB18" s="40">
        <v>967</v>
      </c>
      <c r="AC18" s="53">
        <f t="shared" si="13"/>
        <v>0.12605918393951246</v>
      </c>
      <c r="AD18" s="40">
        <v>773</v>
      </c>
      <c r="AE18" s="53">
        <f t="shared" si="14"/>
        <v>0.10076913049146134</v>
      </c>
      <c r="AF18" s="40">
        <v>8727</v>
      </c>
      <c r="AG18" s="40">
        <v>496</v>
      </c>
      <c r="AH18" s="53">
        <f t="shared" si="15"/>
        <v>5.6835109430503038E-2</v>
      </c>
      <c r="AI18" s="40">
        <v>3960</v>
      </c>
      <c r="AJ18" s="53">
        <f t="shared" si="16"/>
        <v>0.45376418013062908</v>
      </c>
      <c r="AK18" s="40">
        <v>220</v>
      </c>
      <c r="AL18" s="53">
        <f t="shared" si="17"/>
        <v>2.5209121118368281E-2</v>
      </c>
      <c r="AM18" s="40">
        <v>2531</v>
      </c>
      <c r="AN18" s="53">
        <f t="shared" si="18"/>
        <v>0.29001947977540965</v>
      </c>
      <c r="AO18" s="40">
        <v>1520</v>
      </c>
      <c r="AP18" s="53">
        <f t="shared" si="19"/>
        <v>0.17417210954508994</v>
      </c>
      <c r="AQ18" s="40">
        <f t="shared" si="20"/>
        <v>16398</v>
      </c>
      <c r="AR18" s="40">
        <f t="shared" si="21"/>
        <v>1027</v>
      </c>
      <c r="AS18" s="53">
        <f t="shared" si="22"/>
        <v>6.2629588974265155E-2</v>
      </c>
      <c r="AT18" s="40">
        <f t="shared" si="23"/>
        <v>9143</v>
      </c>
      <c r="AU18" s="53">
        <f t="shared" si="24"/>
        <v>0.55756799609708496</v>
      </c>
      <c r="AV18" s="40">
        <f t="shared" si="25"/>
        <v>437</v>
      </c>
      <c r="AW18" s="53">
        <f t="shared" si="26"/>
        <v>2.6649591413587023E-2</v>
      </c>
      <c r="AX18" s="40">
        <f t="shared" si="27"/>
        <v>3498</v>
      </c>
      <c r="AY18" s="53">
        <f t="shared" si="28"/>
        <v>0.2133186974021222</v>
      </c>
      <c r="AZ18" s="40">
        <f t="shared" si="29"/>
        <v>2293</v>
      </c>
      <c r="BA18" s="53">
        <f t="shared" si="30"/>
        <v>0.1398341261129406</v>
      </c>
      <c r="BB18" s="141">
        <v>7412</v>
      </c>
      <c r="BC18" s="141">
        <v>2188</v>
      </c>
      <c r="BD18" s="142">
        <f t="shared" si="31"/>
        <v>0.29519697787371829</v>
      </c>
      <c r="BE18" s="141">
        <v>8176</v>
      </c>
      <c r="BF18" s="141">
        <v>2455</v>
      </c>
      <c r="BG18" s="142">
        <f t="shared" si="0"/>
        <v>0.30026908023483367</v>
      </c>
      <c r="BH18" s="144">
        <f t="shared" si="32"/>
        <v>15588</v>
      </c>
      <c r="BI18" s="144">
        <f t="shared" si="33"/>
        <v>4643</v>
      </c>
      <c r="BJ18" s="145">
        <f t="shared" si="34"/>
        <v>0.29785732614831922</v>
      </c>
      <c r="BK18" s="40">
        <v>16196</v>
      </c>
      <c r="BL18" s="40">
        <v>4581</v>
      </c>
      <c r="BM18" s="53">
        <f t="shared" si="87"/>
        <v>0.28284761669548036</v>
      </c>
      <c r="BN18" s="40">
        <v>7671</v>
      </c>
      <c r="BO18" s="40">
        <v>1526</v>
      </c>
      <c r="BP18" s="53">
        <f t="shared" si="35"/>
        <v>0.19893103897796896</v>
      </c>
      <c r="BQ18" s="40">
        <v>8727</v>
      </c>
      <c r="BR18" s="40">
        <v>3146</v>
      </c>
      <c r="BS18" s="53">
        <f t="shared" si="36"/>
        <v>0.36049043199266645</v>
      </c>
      <c r="BT18" s="27">
        <v>88231</v>
      </c>
      <c r="BU18" s="27">
        <v>17213</v>
      </c>
      <c r="BV18" s="57">
        <f t="shared" si="37"/>
        <v>0.19509016105450466</v>
      </c>
      <c r="BW18" s="57">
        <f t="shared" si="38"/>
        <v>1</v>
      </c>
      <c r="BX18" s="27">
        <v>77683</v>
      </c>
      <c r="BY18" s="27">
        <v>16679</v>
      </c>
      <c r="BZ18" s="57">
        <f t="shared" si="39"/>
        <v>0.21470592021420387</v>
      </c>
      <c r="CA18" s="57">
        <f t="shared" si="40"/>
        <v>0.96897693603671642</v>
      </c>
      <c r="CB18" s="27">
        <v>2464</v>
      </c>
      <c r="CC18" s="27">
        <v>65</v>
      </c>
      <c r="CD18" s="57">
        <f t="shared" si="41"/>
        <v>2.6379870129870128E-2</v>
      </c>
      <c r="CE18" s="57">
        <f t="shared" si="88"/>
        <v>3.7762156509614825E-3</v>
      </c>
      <c r="CF18" s="27">
        <v>425</v>
      </c>
      <c r="CG18" s="27">
        <v>53</v>
      </c>
      <c r="CH18" s="57">
        <f t="shared" si="42"/>
        <v>0.12470588235294118</v>
      </c>
      <c r="CI18" s="57">
        <f t="shared" si="43"/>
        <v>3.0790681461685936E-3</v>
      </c>
      <c r="CJ18" s="27">
        <v>632</v>
      </c>
      <c r="CK18" s="27">
        <v>63</v>
      </c>
      <c r="CL18" s="58">
        <f t="shared" si="44"/>
        <v>9.9683544303797472E-2</v>
      </c>
      <c r="CM18" s="57">
        <f t="shared" si="45"/>
        <v>3.6600244001626678E-3</v>
      </c>
      <c r="CN18" s="27">
        <v>43</v>
      </c>
      <c r="CO18" s="27">
        <v>5</v>
      </c>
      <c r="CP18" s="58">
        <f t="shared" si="46"/>
        <v>0.11627906976744186</v>
      </c>
      <c r="CQ18" s="57">
        <f t="shared" si="47"/>
        <v>2.9047812699703712E-4</v>
      </c>
      <c r="CR18" s="126">
        <v>564</v>
      </c>
      <c r="CS18" s="126">
        <v>15</v>
      </c>
      <c r="CT18" s="127">
        <f t="shared" si="48"/>
        <v>2.6595744680851064E-2</v>
      </c>
      <c r="CU18" s="127">
        <f t="shared" si="49"/>
        <v>8.7143438099111141E-4</v>
      </c>
      <c r="CV18" s="27">
        <v>931</v>
      </c>
      <c r="CW18" s="27">
        <v>62</v>
      </c>
      <c r="CX18" s="57">
        <f t="shared" si="50"/>
        <v>6.6595059076262078E-2</v>
      </c>
      <c r="CY18" s="57">
        <f t="shared" si="51"/>
        <v>3.6019287747632604E-3</v>
      </c>
      <c r="CZ18" s="27">
        <v>6053</v>
      </c>
      <c r="DA18" s="27">
        <v>286</v>
      </c>
      <c r="DB18" s="57">
        <f t="shared" si="52"/>
        <v>4.7249297868825375E-2</v>
      </c>
      <c r="DC18" s="57">
        <f t="shared" si="89"/>
        <v>1.6615348864230522E-2</v>
      </c>
      <c r="DD18" s="40">
        <v>7671</v>
      </c>
      <c r="DE18" s="40">
        <v>779</v>
      </c>
      <c r="DF18" s="40">
        <v>3547</v>
      </c>
      <c r="DG18" s="40">
        <v>1912</v>
      </c>
      <c r="DH18" s="40">
        <v>1433</v>
      </c>
      <c r="DI18" s="54">
        <f t="shared" si="53"/>
        <v>0.10155129709294747</v>
      </c>
      <c r="DJ18" s="54">
        <f t="shared" si="54"/>
        <v>0.46239082257854258</v>
      </c>
      <c r="DK18" s="54">
        <f t="shared" si="55"/>
        <v>0.43605788032850995</v>
      </c>
      <c r="DL18" s="40">
        <v>8727</v>
      </c>
      <c r="DM18" s="40">
        <v>859</v>
      </c>
      <c r="DN18" s="40">
        <v>4402</v>
      </c>
      <c r="DO18" s="40">
        <v>2015</v>
      </c>
      <c r="DP18" s="40">
        <v>1451</v>
      </c>
      <c r="DQ18" s="54">
        <f t="shared" si="56"/>
        <v>9.8430159275810697E-2</v>
      </c>
      <c r="DR18" s="54">
        <f t="shared" si="57"/>
        <v>0.50441159619571441</v>
      </c>
      <c r="DS18" s="54">
        <f t="shared" si="58"/>
        <v>0.39715824452847487</v>
      </c>
      <c r="DT18" s="40">
        <f t="shared" si="59"/>
        <v>16398</v>
      </c>
      <c r="DU18" s="40">
        <f t="shared" si="60"/>
        <v>1638</v>
      </c>
      <c r="DV18" s="40">
        <f t="shared" si="61"/>
        <v>7949</v>
      </c>
      <c r="DW18" s="40">
        <f t="shared" si="62"/>
        <v>3927</v>
      </c>
      <c r="DX18" s="40">
        <f t="shared" si="63"/>
        <v>2884</v>
      </c>
      <c r="DY18" s="53">
        <f t="shared" si="64"/>
        <v>9.989023051591657E-2</v>
      </c>
      <c r="DZ18" s="53">
        <f t="shared" si="65"/>
        <v>0.48475423832174658</v>
      </c>
      <c r="EA18" s="53">
        <f t="shared" si="66"/>
        <v>0.41535553116233687</v>
      </c>
      <c r="EB18" s="40">
        <v>10024</v>
      </c>
      <c r="EC18" s="39">
        <v>771</v>
      </c>
      <c r="ED18" s="53">
        <f t="shared" si="67"/>
        <v>7.6915403032721472E-2</v>
      </c>
      <c r="EE18" s="40">
        <v>1956</v>
      </c>
      <c r="EF18" s="53">
        <f t="shared" si="67"/>
        <v>0.19513168395849961</v>
      </c>
      <c r="EG18" s="40">
        <v>3455</v>
      </c>
      <c r="EH18" s="53">
        <f t="shared" ref="EH18" si="174">EG18/$EB18</f>
        <v>0.34467278531524342</v>
      </c>
      <c r="EI18" s="40">
        <v>4771</v>
      </c>
      <c r="EJ18" s="53">
        <f t="shared" ref="EJ18" si="175">EI18/$EB18</f>
        <v>0.47595770151636074</v>
      </c>
      <c r="EK18" s="40">
        <v>6973</v>
      </c>
      <c r="EL18" s="53">
        <f t="shared" ref="EL18" si="176">EK18/$EB18</f>
        <v>0.69563048683160411</v>
      </c>
      <c r="EM18" s="40">
        <v>8228</v>
      </c>
      <c r="EN18" s="53">
        <f t="shared" ref="EN18" si="177">EM18/$EB18</f>
        <v>0.82083000798084593</v>
      </c>
      <c r="EO18" s="147">
        <v>73992</v>
      </c>
      <c r="EP18" s="147">
        <v>47459</v>
      </c>
      <c r="EQ18" s="147">
        <v>81930</v>
      </c>
      <c r="ER18" s="147">
        <v>91558</v>
      </c>
      <c r="ES18" s="147">
        <v>52099</v>
      </c>
      <c r="ET18" s="40">
        <v>7412</v>
      </c>
      <c r="EU18" s="40">
        <v>458</v>
      </c>
      <c r="EV18" s="53">
        <f t="shared" si="72"/>
        <v>6.1791689152725308E-2</v>
      </c>
      <c r="EW18" s="40">
        <v>8176</v>
      </c>
      <c r="EX18" s="40">
        <v>794</v>
      </c>
      <c r="EY18" s="53">
        <f t="shared" si="73"/>
        <v>9.7113502935420745E-2</v>
      </c>
      <c r="EZ18" s="40">
        <f t="shared" si="74"/>
        <v>15588</v>
      </c>
      <c r="FA18" s="40">
        <f t="shared" si="75"/>
        <v>1252</v>
      </c>
      <c r="FB18" s="53">
        <f t="shared" si="76"/>
        <v>8.0318193482165762E-2</v>
      </c>
      <c r="FC18" s="40">
        <v>15588</v>
      </c>
      <c r="FD18" s="40">
        <v>1252</v>
      </c>
      <c r="FE18" s="53">
        <f t="shared" si="77"/>
        <v>8.0318193482165762E-2</v>
      </c>
      <c r="FF18" s="40">
        <v>2540</v>
      </c>
      <c r="FG18" s="53">
        <f t="shared" si="77"/>
        <v>0.16294585578650245</v>
      </c>
      <c r="FH18" s="40">
        <v>3453</v>
      </c>
      <c r="FI18" s="53">
        <f t="shared" ref="FI18" si="178">FH18/$FC18</f>
        <v>0.22151655119322555</v>
      </c>
      <c r="FJ18" s="40">
        <v>4105</v>
      </c>
      <c r="FK18" s="53">
        <f t="shared" ref="FK18" si="179">FJ18/$FC18</f>
        <v>0.26334359763920967</v>
      </c>
      <c r="FL18" s="40">
        <v>7131</v>
      </c>
      <c r="FM18" s="53">
        <f t="shared" ref="FM18" si="180">FL18/$FC18</f>
        <v>0.45746728252501923</v>
      </c>
      <c r="FN18" s="40">
        <v>1440</v>
      </c>
      <c r="FO18" s="53">
        <v>0.29635727515949783</v>
      </c>
      <c r="FP18" s="40">
        <v>5</v>
      </c>
      <c r="FQ18" s="53">
        <v>1.0290183165260341E-3</v>
      </c>
      <c r="FR18" s="40">
        <v>299</v>
      </c>
      <c r="FS18" s="53">
        <v>0.10633001422475107</v>
      </c>
      <c r="FT18" s="39">
        <v>2</v>
      </c>
      <c r="FU18" s="53">
        <v>7.1123755334281653E-4</v>
      </c>
      <c r="FV18" s="40">
        <v>1303</v>
      </c>
      <c r="FW18" s="53">
        <v>0.26430020283975658</v>
      </c>
      <c r="FX18" s="40">
        <v>2</v>
      </c>
      <c r="FY18" s="53">
        <v>4.0567951318458417E-4</v>
      </c>
      <c r="FZ18" s="40">
        <v>119</v>
      </c>
      <c r="GA18" s="53">
        <v>3.1340531998946534E-2</v>
      </c>
      <c r="GB18" s="40">
        <v>14</v>
      </c>
      <c r="GC18" s="53">
        <v>3.687121411640769E-3</v>
      </c>
      <c r="GD18" s="40">
        <v>3161</v>
      </c>
      <c r="GE18" s="150">
        <v>0.19276741065983657</v>
      </c>
      <c r="GF18" s="40">
        <v>23</v>
      </c>
      <c r="GG18" s="150">
        <v>1.4026100743993169E-3</v>
      </c>
      <c r="GH18" s="40">
        <v>10024</v>
      </c>
      <c r="GI18" s="40">
        <v>2247</v>
      </c>
      <c r="GJ18" s="53">
        <f t="shared" si="81"/>
        <v>0.22416201117318435</v>
      </c>
      <c r="GK18" s="40">
        <v>922</v>
      </c>
      <c r="GL18" s="53">
        <f t="shared" si="82"/>
        <v>0.41032487761459724</v>
      </c>
      <c r="GM18" s="40">
        <v>1172</v>
      </c>
      <c r="GN18" s="53">
        <f t="shared" si="83"/>
        <v>0.52158433466844678</v>
      </c>
      <c r="GO18" s="40">
        <v>7777</v>
      </c>
      <c r="GP18" s="53">
        <f t="shared" si="84"/>
        <v>0.77583798882681565</v>
      </c>
      <c r="GQ18" s="40">
        <v>5797</v>
      </c>
      <c r="GR18" s="53">
        <f t="shared" si="85"/>
        <v>0.74540311173974538</v>
      </c>
      <c r="GS18" s="40">
        <v>1938</v>
      </c>
      <c r="GT18" s="53">
        <f t="shared" si="86"/>
        <v>0.2491963482062492</v>
      </c>
    </row>
    <row r="19" spans="1:202" x14ac:dyDescent="0.25">
      <c r="A19" t="s">
        <v>191</v>
      </c>
      <c r="B19" s="46">
        <v>30279</v>
      </c>
      <c r="C19" s="46">
        <v>12430</v>
      </c>
      <c r="D19" s="46">
        <v>9539</v>
      </c>
      <c r="E19" s="46">
        <v>3647</v>
      </c>
      <c r="F19" s="46">
        <v>871</v>
      </c>
      <c r="G19" s="48">
        <f t="shared" si="2"/>
        <v>0.41051553882228609</v>
      </c>
      <c r="H19" s="48">
        <f t="shared" si="3"/>
        <v>0.31503682420159185</v>
      </c>
      <c r="I19" s="48">
        <f t="shared" si="4"/>
        <v>0.12044651408566993</v>
      </c>
      <c r="J19" s="48">
        <f t="shared" si="5"/>
        <v>2.8765811288351664E-2</v>
      </c>
      <c r="K19" s="46">
        <v>4499</v>
      </c>
      <c r="L19" s="49">
        <f t="shared" si="6"/>
        <v>0.47164272984589578</v>
      </c>
      <c r="M19" s="46">
        <v>5040</v>
      </c>
      <c r="N19" s="49">
        <f t="shared" si="7"/>
        <v>0.52835727015410416</v>
      </c>
      <c r="O19" s="52">
        <v>54.1</v>
      </c>
      <c r="P19" s="40">
        <v>14377</v>
      </c>
      <c r="Q19" s="40">
        <v>8352</v>
      </c>
      <c r="R19" s="53">
        <f t="shared" si="8"/>
        <v>0.5809278709049176</v>
      </c>
      <c r="S19" s="40">
        <v>6538</v>
      </c>
      <c r="T19" s="54">
        <f t="shared" si="9"/>
        <v>0.45475412116575087</v>
      </c>
      <c r="U19" s="46">
        <v>4499</v>
      </c>
      <c r="V19" s="40">
        <v>200</v>
      </c>
      <c r="W19" s="53">
        <f t="shared" si="10"/>
        <v>4.4454323182929537E-2</v>
      </c>
      <c r="X19" s="40">
        <v>3287</v>
      </c>
      <c r="Y19" s="55">
        <f t="shared" si="11"/>
        <v>0.73060680151144697</v>
      </c>
      <c r="Z19" s="40">
        <v>169</v>
      </c>
      <c r="AA19" s="53">
        <f t="shared" si="12"/>
        <v>3.7563903089575461E-2</v>
      </c>
      <c r="AB19" s="40">
        <v>337</v>
      </c>
      <c r="AC19" s="53">
        <f t="shared" si="13"/>
        <v>7.4905534563236273E-2</v>
      </c>
      <c r="AD19" s="40">
        <v>506</v>
      </c>
      <c r="AE19" s="53">
        <f t="shared" si="14"/>
        <v>0.11246943765281174</v>
      </c>
      <c r="AF19" s="40">
        <v>5040</v>
      </c>
      <c r="AG19" s="40">
        <v>238</v>
      </c>
      <c r="AH19" s="53">
        <f t="shared" si="15"/>
        <v>4.7222222222222221E-2</v>
      </c>
      <c r="AI19" s="40">
        <v>2938</v>
      </c>
      <c r="AJ19" s="53">
        <f t="shared" si="16"/>
        <v>0.58293650793650797</v>
      </c>
      <c r="AK19" s="40">
        <v>85</v>
      </c>
      <c r="AL19" s="53">
        <f t="shared" si="17"/>
        <v>1.6865079365079364E-2</v>
      </c>
      <c r="AM19" s="40">
        <v>1244</v>
      </c>
      <c r="AN19" s="53">
        <f t="shared" si="18"/>
        <v>0.24682539682539684</v>
      </c>
      <c r="AO19" s="40">
        <v>535</v>
      </c>
      <c r="AP19" s="53">
        <f t="shared" si="19"/>
        <v>0.10615079365079365</v>
      </c>
      <c r="AQ19" s="40">
        <f t="shared" si="20"/>
        <v>9539</v>
      </c>
      <c r="AR19" s="40">
        <f t="shared" si="21"/>
        <v>438</v>
      </c>
      <c r="AS19" s="53">
        <f t="shared" si="22"/>
        <v>4.5916762763392391E-2</v>
      </c>
      <c r="AT19" s="40">
        <f t="shared" si="23"/>
        <v>6225</v>
      </c>
      <c r="AU19" s="53">
        <f t="shared" si="24"/>
        <v>0.65258412831533708</v>
      </c>
      <c r="AV19" s="40">
        <f t="shared" si="25"/>
        <v>254</v>
      </c>
      <c r="AW19" s="53">
        <f t="shared" si="26"/>
        <v>2.6627529091099698E-2</v>
      </c>
      <c r="AX19" s="40">
        <f t="shared" si="27"/>
        <v>1581</v>
      </c>
      <c r="AY19" s="53">
        <f t="shared" si="28"/>
        <v>0.16574064367334101</v>
      </c>
      <c r="AZ19" s="40">
        <f t="shared" si="29"/>
        <v>1041</v>
      </c>
      <c r="BA19" s="53">
        <f t="shared" si="30"/>
        <v>0.10913093615682985</v>
      </c>
      <c r="BB19" s="141">
        <v>4472</v>
      </c>
      <c r="BC19" s="141">
        <v>1284</v>
      </c>
      <c r="BD19" s="142">
        <f t="shared" si="31"/>
        <v>0.28711985688729874</v>
      </c>
      <c r="BE19" s="141">
        <v>4926</v>
      </c>
      <c r="BF19" s="141">
        <v>1017</v>
      </c>
      <c r="BG19" s="142">
        <f t="shared" si="0"/>
        <v>0.20645554202192448</v>
      </c>
      <c r="BH19" s="144">
        <f t="shared" si="32"/>
        <v>9398</v>
      </c>
      <c r="BI19" s="144">
        <f t="shared" si="33"/>
        <v>2301</v>
      </c>
      <c r="BJ19" s="145">
        <f t="shared" si="34"/>
        <v>0.24483932751649287</v>
      </c>
      <c r="BK19" s="40">
        <v>9199</v>
      </c>
      <c r="BL19" s="40">
        <v>2470</v>
      </c>
      <c r="BM19" s="53">
        <f t="shared" si="87"/>
        <v>0.26850744646157193</v>
      </c>
      <c r="BN19" s="40">
        <v>4499</v>
      </c>
      <c r="BO19" s="40">
        <v>937</v>
      </c>
      <c r="BP19" s="53">
        <f t="shared" si="35"/>
        <v>0.20826850411202488</v>
      </c>
      <c r="BQ19" s="40">
        <v>5040</v>
      </c>
      <c r="BR19" s="40">
        <v>1591</v>
      </c>
      <c r="BS19" s="53">
        <f t="shared" si="36"/>
        <v>0.31567460317460316</v>
      </c>
      <c r="BT19" s="27">
        <v>30562</v>
      </c>
      <c r="BU19" s="27">
        <v>10207</v>
      </c>
      <c r="BV19" s="57">
        <f t="shared" si="37"/>
        <v>0.33397683397683398</v>
      </c>
      <c r="BW19" s="57">
        <f t="shared" si="38"/>
        <v>1</v>
      </c>
      <c r="BX19" s="27">
        <v>28272</v>
      </c>
      <c r="BY19" s="27">
        <v>9965</v>
      </c>
      <c r="BZ19" s="57">
        <f t="shared" si="39"/>
        <v>0.35246887379739672</v>
      </c>
      <c r="CA19" s="57">
        <f t="shared" si="40"/>
        <v>0.97629078083668075</v>
      </c>
      <c r="CB19" s="27">
        <v>250</v>
      </c>
      <c r="CC19" s="27">
        <v>28</v>
      </c>
      <c r="CD19" s="57">
        <f t="shared" si="41"/>
        <v>0.112</v>
      </c>
      <c r="CE19" s="57">
        <f t="shared" si="88"/>
        <v>2.7432154403840502E-3</v>
      </c>
      <c r="CF19" s="27">
        <v>175</v>
      </c>
      <c r="CG19" s="27">
        <v>38</v>
      </c>
      <c r="CH19" s="57">
        <f t="shared" si="42"/>
        <v>0.21714285714285714</v>
      </c>
      <c r="CI19" s="57">
        <f t="shared" si="43"/>
        <v>3.7229352405212107E-3</v>
      </c>
      <c r="CJ19" s="27">
        <v>173</v>
      </c>
      <c r="CK19" s="27">
        <v>26</v>
      </c>
      <c r="CL19" s="58">
        <f t="shared" si="44"/>
        <v>0.15028901734104047</v>
      </c>
      <c r="CM19" s="57">
        <f t="shared" si="45"/>
        <v>2.547271480356618E-3</v>
      </c>
      <c r="CN19" s="27">
        <v>18</v>
      </c>
      <c r="CO19" s="27">
        <v>3</v>
      </c>
      <c r="CP19" s="58">
        <f t="shared" si="46"/>
        <v>0.16666666666666666</v>
      </c>
      <c r="CQ19" s="57">
        <f t="shared" si="47"/>
        <v>2.9391594004114823E-4</v>
      </c>
      <c r="CR19" s="126">
        <v>158</v>
      </c>
      <c r="CS19" s="126">
        <v>5</v>
      </c>
      <c r="CT19" s="127">
        <f t="shared" si="48"/>
        <v>3.1645569620253167E-2</v>
      </c>
      <c r="CU19" s="127">
        <f t="shared" si="49"/>
        <v>4.8985990006858036E-4</v>
      </c>
      <c r="CV19" s="27">
        <v>409</v>
      </c>
      <c r="CW19" s="27">
        <v>59</v>
      </c>
      <c r="CX19" s="57">
        <f t="shared" si="50"/>
        <v>0.14425427872860636</v>
      </c>
      <c r="CY19" s="57">
        <f t="shared" si="51"/>
        <v>5.7803468208092483E-3</v>
      </c>
      <c r="CZ19" s="27">
        <v>1265</v>
      </c>
      <c r="DA19" s="27">
        <v>88</v>
      </c>
      <c r="DB19" s="57">
        <f t="shared" si="52"/>
        <v>6.9565217391304349E-2</v>
      </c>
      <c r="DC19" s="57">
        <f t="shared" si="89"/>
        <v>8.6215342412070146E-3</v>
      </c>
      <c r="DD19" s="40">
        <v>4499</v>
      </c>
      <c r="DE19" s="40">
        <v>149</v>
      </c>
      <c r="DF19" s="40">
        <v>1178</v>
      </c>
      <c r="DG19" s="40">
        <v>1177</v>
      </c>
      <c r="DH19" s="40">
        <v>1995</v>
      </c>
      <c r="DI19" s="54">
        <f t="shared" si="53"/>
        <v>3.3118470771282507E-2</v>
      </c>
      <c r="DJ19" s="54">
        <f t="shared" si="54"/>
        <v>0.26183596354745498</v>
      </c>
      <c r="DK19" s="54">
        <f t="shared" si="55"/>
        <v>0.70504556568126253</v>
      </c>
      <c r="DL19" s="40">
        <v>5040</v>
      </c>
      <c r="DM19" s="40">
        <v>205</v>
      </c>
      <c r="DN19" s="40">
        <v>1487</v>
      </c>
      <c r="DO19" s="40">
        <v>1132</v>
      </c>
      <c r="DP19" s="40">
        <v>2216</v>
      </c>
      <c r="DQ19" s="54">
        <f t="shared" si="56"/>
        <v>4.0674603174603176E-2</v>
      </c>
      <c r="DR19" s="54">
        <f t="shared" si="57"/>
        <v>0.29503968253968255</v>
      </c>
      <c r="DS19" s="54">
        <f t="shared" si="58"/>
        <v>0.66428571428571426</v>
      </c>
      <c r="DT19" s="40">
        <f t="shared" si="59"/>
        <v>9539</v>
      </c>
      <c r="DU19" s="40">
        <f t="shared" si="60"/>
        <v>354</v>
      </c>
      <c r="DV19" s="40">
        <f t="shared" si="61"/>
        <v>2665</v>
      </c>
      <c r="DW19" s="40">
        <f t="shared" si="62"/>
        <v>2309</v>
      </c>
      <c r="DX19" s="40">
        <f t="shared" si="63"/>
        <v>4211</v>
      </c>
      <c r="DY19" s="53">
        <f t="shared" si="64"/>
        <v>3.7110808260823983E-2</v>
      </c>
      <c r="DZ19" s="53">
        <f t="shared" si="65"/>
        <v>0.27937938987315231</v>
      </c>
      <c r="EA19" s="53">
        <f t="shared" si="66"/>
        <v>0.68350980186602373</v>
      </c>
      <c r="EB19" s="40">
        <v>6147</v>
      </c>
      <c r="EC19" s="39">
        <v>395</v>
      </c>
      <c r="ED19" s="53">
        <f t="shared" si="67"/>
        <v>6.4258988124288277E-2</v>
      </c>
      <c r="EE19" s="40">
        <v>905</v>
      </c>
      <c r="EF19" s="53">
        <f t="shared" si="67"/>
        <v>0.14722628924678705</v>
      </c>
      <c r="EG19" s="40">
        <v>1532</v>
      </c>
      <c r="EH19" s="53">
        <f t="shared" ref="EH19" si="181">EG19/$EB19</f>
        <v>0.24922726533268261</v>
      </c>
      <c r="EI19" s="40">
        <v>2365</v>
      </c>
      <c r="EJ19" s="53">
        <f t="shared" ref="EJ19" si="182">EI19/$EB19</f>
        <v>0.38474052383276397</v>
      </c>
      <c r="EK19" s="40">
        <v>3721</v>
      </c>
      <c r="EL19" s="53">
        <f t="shared" ref="EL19" si="183">EK19/$EB19</f>
        <v>0.60533593622905479</v>
      </c>
      <c r="EM19" s="40">
        <v>4310</v>
      </c>
      <c r="EN19" s="53">
        <f t="shared" ref="EN19" si="184">EM19/$EB19</f>
        <v>0.7011550349764113</v>
      </c>
      <c r="EO19" s="147">
        <v>71785</v>
      </c>
      <c r="EP19" s="147">
        <v>42244</v>
      </c>
      <c r="EQ19" s="147">
        <v>84081</v>
      </c>
      <c r="ER19" s="147">
        <v>81633</v>
      </c>
      <c r="ES19" s="147">
        <v>61796</v>
      </c>
      <c r="ET19" s="40">
        <v>4472</v>
      </c>
      <c r="EU19" s="40">
        <v>232</v>
      </c>
      <c r="EV19" s="53">
        <f t="shared" si="72"/>
        <v>5.1878354203935599E-2</v>
      </c>
      <c r="EW19" s="40">
        <v>4926</v>
      </c>
      <c r="EX19" s="40">
        <v>315</v>
      </c>
      <c r="EY19" s="53">
        <f t="shared" si="73"/>
        <v>6.3946406820950055E-2</v>
      </c>
      <c r="EZ19" s="40">
        <f t="shared" si="74"/>
        <v>9398</v>
      </c>
      <c r="FA19" s="40">
        <f t="shared" si="75"/>
        <v>547</v>
      </c>
      <c r="FB19" s="53">
        <f t="shared" si="76"/>
        <v>5.8203873164503088E-2</v>
      </c>
      <c r="FC19" s="40">
        <v>9398</v>
      </c>
      <c r="FD19" s="40">
        <v>547</v>
      </c>
      <c r="FE19" s="53">
        <f t="shared" si="77"/>
        <v>5.8203873164503088E-2</v>
      </c>
      <c r="FF19" s="40">
        <v>1097</v>
      </c>
      <c r="FG19" s="53">
        <f t="shared" si="77"/>
        <v>0.11672696318365609</v>
      </c>
      <c r="FH19" s="40">
        <v>1404</v>
      </c>
      <c r="FI19" s="53">
        <f t="shared" ref="FI19" si="185">FH19/$FC19</f>
        <v>0.14939348797616514</v>
      </c>
      <c r="FJ19" s="40">
        <v>1763</v>
      </c>
      <c r="FK19" s="53">
        <f t="shared" ref="FK19" si="186">FJ19/$FC19</f>
        <v>0.18759310491593956</v>
      </c>
      <c r="FL19" s="40">
        <v>3199</v>
      </c>
      <c r="FM19" s="53">
        <f t="shared" ref="FM19" si="187">FL19/$FC19</f>
        <v>0.34039157267503722</v>
      </c>
      <c r="FN19" s="40">
        <v>788</v>
      </c>
      <c r="FO19" s="53">
        <v>0.27963094393186655</v>
      </c>
      <c r="FP19" s="40">
        <v>12</v>
      </c>
      <c r="FQ19" s="53">
        <v>4.2583392476933995E-3</v>
      </c>
      <c r="FR19" s="40">
        <v>165</v>
      </c>
      <c r="FS19" s="53">
        <v>9.8155859607376564E-2</v>
      </c>
      <c r="FT19" s="39">
        <v>16</v>
      </c>
      <c r="FU19" s="53">
        <v>9.5181439619274246E-3</v>
      </c>
      <c r="FV19" s="40">
        <v>679</v>
      </c>
      <c r="FW19" s="53">
        <v>0.22088484059856864</v>
      </c>
      <c r="FX19" s="40">
        <v>19</v>
      </c>
      <c r="FY19" s="53">
        <v>6.1808718282368247E-3</v>
      </c>
      <c r="FZ19" s="40">
        <v>103</v>
      </c>
      <c r="GA19" s="53">
        <v>5.2390640895218721E-2</v>
      </c>
      <c r="GB19" s="40">
        <v>0</v>
      </c>
      <c r="GC19" s="53">
        <v>0</v>
      </c>
      <c r="GD19" s="40">
        <v>1735</v>
      </c>
      <c r="GE19" s="150">
        <v>0.18188489359471643</v>
      </c>
      <c r="GF19" s="40">
        <v>47</v>
      </c>
      <c r="GG19" s="150">
        <v>4.9271412097704158E-3</v>
      </c>
      <c r="GH19" s="40">
        <v>6147</v>
      </c>
      <c r="GI19" s="40">
        <v>544</v>
      </c>
      <c r="GJ19" s="53">
        <f t="shared" si="81"/>
        <v>8.8498454530665363E-2</v>
      </c>
      <c r="GK19" s="40">
        <v>144</v>
      </c>
      <c r="GL19" s="53">
        <f t="shared" si="82"/>
        <v>0.26470588235294118</v>
      </c>
      <c r="GM19" s="40">
        <v>311</v>
      </c>
      <c r="GN19" s="53">
        <f t="shared" si="83"/>
        <v>0.5716911764705882</v>
      </c>
      <c r="GO19" s="40">
        <v>5603</v>
      </c>
      <c r="GP19" s="53">
        <f t="shared" si="84"/>
        <v>0.9115015454693346</v>
      </c>
      <c r="GQ19" s="40">
        <v>3980</v>
      </c>
      <c r="GR19" s="53">
        <f t="shared" si="85"/>
        <v>0.71033374977690522</v>
      </c>
      <c r="GS19" s="40">
        <v>1584</v>
      </c>
      <c r="GT19" s="53">
        <f t="shared" si="86"/>
        <v>0.28270569337854723</v>
      </c>
    </row>
    <row r="20" spans="1:202" x14ac:dyDescent="0.25">
      <c r="A20" t="s">
        <v>192</v>
      </c>
      <c r="B20" s="46">
        <v>44197</v>
      </c>
      <c r="C20" s="46">
        <v>12379</v>
      </c>
      <c r="D20" s="46">
        <v>8863</v>
      </c>
      <c r="E20" s="46">
        <v>3299</v>
      </c>
      <c r="F20" s="46">
        <v>1021</v>
      </c>
      <c r="G20" s="48">
        <f t="shared" si="2"/>
        <v>0.28008688372513973</v>
      </c>
      <c r="H20" s="48">
        <f t="shared" si="3"/>
        <v>0.20053397289408784</v>
      </c>
      <c r="I20" s="48">
        <f t="shared" si="4"/>
        <v>7.4643075321854421E-2</v>
      </c>
      <c r="J20" s="48">
        <f t="shared" si="5"/>
        <v>2.3101115460325363E-2</v>
      </c>
      <c r="K20" s="46">
        <v>4372</v>
      </c>
      <c r="L20" s="49">
        <f t="shared" si="6"/>
        <v>0.49328669750648763</v>
      </c>
      <c r="M20" s="46">
        <v>4491</v>
      </c>
      <c r="N20" s="49">
        <f t="shared" si="7"/>
        <v>0.50671330249351232</v>
      </c>
      <c r="O20" s="52">
        <v>42.8</v>
      </c>
      <c r="P20" s="40">
        <v>18947</v>
      </c>
      <c r="Q20" s="40">
        <v>8343</v>
      </c>
      <c r="R20" s="53">
        <f t="shared" si="8"/>
        <v>0.44033356204148416</v>
      </c>
      <c r="S20" s="40">
        <v>6256</v>
      </c>
      <c r="T20" s="54">
        <f t="shared" si="9"/>
        <v>0.33018419802607274</v>
      </c>
      <c r="U20" s="46">
        <v>4372</v>
      </c>
      <c r="V20" s="40">
        <v>297</v>
      </c>
      <c r="W20" s="53">
        <f t="shared" si="10"/>
        <v>6.793229643183897E-2</v>
      </c>
      <c r="X20" s="40">
        <v>2799</v>
      </c>
      <c r="Y20" s="55">
        <f t="shared" si="11"/>
        <v>0.64021043000914912</v>
      </c>
      <c r="Z20" s="40">
        <v>111</v>
      </c>
      <c r="AA20" s="53">
        <f t="shared" si="12"/>
        <v>2.5388838060384264E-2</v>
      </c>
      <c r="AB20" s="40">
        <v>376</v>
      </c>
      <c r="AC20" s="53">
        <f t="shared" si="13"/>
        <v>8.6001829826166512E-2</v>
      </c>
      <c r="AD20" s="40">
        <v>789</v>
      </c>
      <c r="AE20" s="53">
        <f t="shared" si="14"/>
        <v>0.18046660567246112</v>
      </c>
      <c r="AF20" s="40">
        <v>4491</v>
      </c>
      <c r="AG20" s="40">
        <v>167</v>
      </c>
      <c r="AH20" s="53">
        <f t="shared" si="15"/>
        <v>3.7185482075261636E-2</v>
      </c>
      <c r="AI20" s="40">
        <v>2135</v>
      </c>
      <c r="AJ20" s="53">
        <f t="shared" si="16"/>
        <v>0.47539523491427299</v>
      </c>
      <c r="AK20" s="40">
        <v>46</v>
      </c>
      <c r="AL20" s="53">
        <f t="shared" si="17"/>
        <v>1.0242707637497217E-2</v>
      </c>
      <c r="AM20" s="40">
        <v>1419</v>
      </c>
      <c r="AN20" s="53">
        <f t="shared" si="18"/>
        <v>0.31596526386105545</v>
      </c>
      <c r="AO20" s="40">
        <v>724</v>
      </c>
      <c r="AP20" s="53">
        <f t="shared" si="19"/>
        <v>0.1612113115119127</v>
      </c>
      <c r="AQ20" s="40">
        <f t="shared" si="20"/>
        <v>8863</v>
      </c>
      <c r="AR20" s="40">
        <f t="shared" si="21"/>
        <v>464</v>
      </c>
      <c r="AS20" s="53">
        <f t="shared" si="22"/>
        <v>5.2352476588062732E-2</v>
      </c>
      <c r="AT20" s="40">
        <f t="shared" si="23"/>
        <v>4934</v>
      </c>
      <c r="AU20" s="53">
        <f t="shared" si="24"/>
        <v>0.55669637820151185</v>
      </c>
      <c r="AV20" s="40">
        <f t="shared" si="25"/>
        <v>157</v>
      </c>
      <c r="AW20" s="53">
        <f t="shared" si="26"/>
        <v>1.771409229380571E-2</v>
      </c>
      <c r="AX20" s="40">
        <f t="shared" si="27"/>
        <v>1795</v>
      </c>
      <c r="AY20" s="53">
        <f t="shared" si="28"/>
        <v>0.20252736093873405</v>
      </c>
      <c r="AZ20" s="40">
        <f t="shared" si="29"/>
        <v>1513</v>
      </c>
      <c r="BA20" s="53">
        <f t="shared" si="30"/>
        <v>0.1707096919778856</v>
      </c>
      <c r="BB20" s="141">
        <v>4293</v>
      </c>
      <c r="BC20" s="141">
        <v>1550</v>
      </c>
      <c r="BD20" s="142">
        <f t="shared" si="31"/>
        <v>0.36105287677614722</v>
      </c>
      <c r="BE20" s="141">
        <v>4268</v>
      </c>
      <c r="BF20" s="141">
        <v>1510</v>
      </c>
      <c r="BG20" s="142">
        <f t="shared" si="0"/>
        <v>0.35379568884723522</v>
      </c>
      <c r="BH20" s="144">
        <f t="shared" si="32"/>
        <v>8561</v>
      </c>
      <c r="BI20" s="144">
        <f t="shared" si="33"/>
        <v>3060</v>
      </c>
      <c r="BJ20" s="145">
        <f t="shared" si="34"/>
        <v>0.35743487910290855</v>
      </c>
      <c r="BK20" s="40">
        <v>8555</v>
      </c>
      <c r="BL20" s="40">
        <v>2602</v>
      </c>
      <c r="BM20" s="53">
        <f t="shared" si="87"/>
        <v>0.30414962010520163</v>
      </c>
      <c r="BN20" s="40">
        <v>4372</v>
      </c>
      <c r="BO20" s="40">
        <v>1052</v>
      </c>
      <c r="BP20" s="53">
        <f t="shared" si="35"/>
        <v>0.24062214089661482</v>
      </c>
      <c r="BQ20" s="40">
        <v>4491</v>
      </c>
      <c r="BR20" s="40">
        <v>1607</v>
      </c>
      <c r="BS20" s="53">
        <f t="shared" si="36"/>
        <v>0.35782676464039187</v>
      </c>
      <c r="BT20" s="27">
        <v>44264</v>
      </c>
      <c r="BU20" s="27">
        <v>9505</v>
      </c>
      <c r="BV20" s="57">
        <f t="shared" si="37"/>
        <v>0.21473432134465931</v>
      </c>
      <c r="BW20" s="57">
        <f t="shared" si="38"/>
        <v>1</v>
      </c>
      <c r="BX20" s="27">
        <v>40245</v>
      </c>
      <c r="BY20" s="27">
        <v>9113</v>
      </c>
      <c r="BZ20" s="57">
        <f t="shared" si="39"/>
        <v>0.2264380668406013</v>
      </c>
      <c r="CA20" s="57">
        <f t="shared" si="40"/>
        <v>0.95875854813256178</v>
      </c>
      <c r="CB20" s="27">
        <v>562</v>
      </c>
      <c r="CC20" s="27">
        <v>26</v>
      </c>
      <c r="CD20" s="57">
        <f t="shared" si="41"/>
        <v>4.6263345195729534E-2</v>
      </c>
      <c r="CE20" s="57">
        <f t="shared" si="88"/>
        <v>2.7354024197790636E-3</v>
      </c>
      <c r="CF20" s="27">
        <v>795</v>
      </c>
      <c r="CG20" s="27">
        <v>151</v>
      </c>
      <c r="CH20" s="57">
        <f t="shared" si="42"/>
        <v>0.18993710691823901</v>
      </c>
      <c r="CI20" s="57">
        <f t="shared" si="43"/>
        <v>1.5886375591793792E-2</v>
      </c>
      <c r="CJ20" s="27">
        <v>440</v>
      </c>
      <c r="CK20" s="27">
        <v>37</v>
      </c>
      <c r="CL20" s="58">
        <f t="shared" si="44"/>
        <v>8.4090909090909091E-2</v>
      </c>
      <c r="CM20" s="57">
        <f t="shared" si="45"/>
        <v>3.8926880589163597E-3</v>
      </c>
      <c r="CN20" s="27">
        <v>22</v>
      </c>
      <c r="CO20" s="27">
        <v>1</v>
      </c>
      <c r="CP20" s="58">
        <f t="shared" si="46"/>
        <v>4.5454545454545456E-2</v>
      </c>
      <c r="CQ20" s="57">
        <f t="shared" si="47"/>
        <v>1.0520778537611783E-4</v>
      </c>
      <c r="CR20" s="126">
        <v>102</v>
      </c>
      <c r="CS20" s="126">
        <v>0</v>
      </c>
      <c r="CT20" s="127">
        <f t="shared" si="48"/>
        <v>0</v>
      </c>
      <c r="CU20" s="127">
        <f t="shared" si="49"/>
        <v>0</v>
      </c>
      <c r="CV20" s="27">
        <v>1327</v>
      </c>
      <c r="CW20" s="27">
        <v>120</v>
      </c>
      <c r="CX20" s="57">
        <f t="shared" si="50"/>
        <v>9.0429540316503396E-2</v>
      </c>
      <c r="CY20" s="57">
        <f t="shared" si="51"/>
        <v>1.262493424513414E-2</v>
      </c>
      <c r="CZ20" s="27">
        <v>873</v>
      </c>
      <c r="DA20" s="27">
        <v>57</v>
      </c>
      <c r="DB20" s="57">
        <f t="shared" si="52"/>
        <v>6.5292096219931275E-2</v>
      </c>
      <c r="DC20" s="57">
        <f t="shared" si="89"/>
        <v>5.9968437664387163E-3</v>
      </c>
      <c r="DD20" s="40">
        <v>4372</v>
      </c>
      <c r="DE20" s="40">
        <v>315</v>
      </c>
      <c r="DF20" s="40">
        <v>1790</v>
      </c>
      <c r="DG20" s="40">
        <v>1173</v>
      </c>
      <c r="DH20" s="40">
        <v>1094</v>
      </c>
      <c r="DI20" s="54">
        <f t="shared" si="53"/>
        <v>7.2049405306495881E-2</v>
      </c>
      <c r="DJ20" s="54">
        <f t="shared" si="54"/>
        <v>0.40942360475754802</v>
      </c>
      <c r="DK20" s="54">
        <f t="shared" si="55"/>
        <v>0.51852698993595614</v>
      </c>
      <c r="DL20" s="40">
        <v>4491</v>
      </c>
      <c r="DM20" s="40">
        <v>182</v>
      </c>
      <c r="DN20" s="40">
        <v>1521</v>
      </c>
      <c r="DO20" s="40">
        <v>1540</v>
      </c>
      <c r="DP20" s="40">
        <v>1248</v>
      </c>
      <c r="DQ20" s="54">
        <f t="shared" si="56"/>
        <v>4.0525495435315077E-2</v>
      </c>
      <c r="DR20" s="54">
        <f t="shared" si="57"/>
        <v>0.33867735470941884</v>
      </c>
      <c r="DS20" s="54">
        <f t="shared" si="58"/>
        <v>0.62079714985526613</v>
      </c>
      <c r="DT20" s="40">
        <f t="shared" si="59"/>
        <v>8863</v>
      </c>
      <c r="DU20" s="40">
        <f t="shared" si="60"/>
        <v>497</v>
      </c>
      <c r="DV20" s="40">
        <f t="shared" si="61"/>
        <v>3311</v>
      </c>
      <c r="DW20" s="40">
        <f t="shared" si="62"/>
        <v>2713</v>
      </c>
      <c r="DX20" s="40">
        <f t="shared" si="63"/>
        <v>2342</v>
      </c>
      <c r="DY20" s="53">
        <f t="shared" si="64"/>
        <v>5.6075820828162024E-2</v>
      </c>
      <c r="DZ20" s="53">
        <f t="shared" si="65"/>
        <v>0.37357553875662869</v>
      </c>
      <c r="EA20" s="53">
        <f t="shared" si="66"/>
        <v>0.57034864041520927</v>
      </c>
      <c r="EB20" s="40">
        <v>5558</v>
      </c>
      <c r="EC20" s="39">
        <v>617</v>
      </c>
      <c r="ED20" s="53">
        <f t="shared" si="67"/>
        <v>0.11101115509175963</v>
      </c>
      <c r="EE20" s="40">
        <v>1098</v>
      </c>
      <c r="EF20" s="53">
        <f t="shared" si="67"/>
        <v>0.19755307664627564</v>
      </c>
      <c r="EG20" s="40">
        <v>1880</v>
      </c>
      <c r="EH20" s="53">
        <f t="shared" ref="EH20" si="188">EG20/$EB20</f>
        <v>0.33825116948542644</v>
      </c>
      <c r="EI20" s="40">
        <v>2711</v>
      </c>
      <c r="EJ20" s="53">
        <f t="shared" ref="EJ20" si="189">EI20/$EB20</f>
        <v>0.48776538323137819</v>
      </c>
      <c r="EK20" s="40">
        <v>3840</v>
      </c>
      <c r="EL20" s="53">
        <f t="shared" ref="EL20" si="190">EK20/$EB20</f>
        <v>0.69089600575746668</v>
      </c>
      <c r="EM20" s="40">
        <v>4512</v>
      </c>
      <c r="EN20" s="53">
        <f t="shared" ref="EN20" si="191">EM20/$EB20</f>
        <v>0.81180280676502337</v>
      </c>
      <c r="EO20" s="147">
        <v>72579</v>
      </c>
      <c r="EP20" s="147">
        <v>42136</v>
      </c>
      <c r="EQ20" s="147">
        <v>86855</v>
      </c>
      <c r="ER20" s="147">
        <v>80518</v>
      </c>
      <c r="ES20" s="147">
        <v>51181</v>
      </c>
      <c r="ET20" s="40">
        <v>4293</v>
      </c>
      <c r="EU20" s="40">
        <v>316</v>
      </c>
      <c r="EV20" s="53">
        <f t="shared" si="72"/>
        <v>7.3608199394362916E-2</v>
      </c>
      <c r="EW20" s="40">
        <v>4268</v>
      </c>
      <c r="EX20" s="40">
        <v>547</v>
      </c>
      <c r="EY20" s="53">
        <f t="shared" si="73"/>
        <v>0.1281630740393627</v>
      </c>
      <c r="EZ20" s="40">
        <f t="shared" si="74"/>
        <v>8561</v>
      </c>
      <c r="FA20" s="40">
        <f t="shared" si="75"/>
        <v>863</v>
      </c>
      <c r="FB20" s="53">
        <f t="shared" si="76"/>
        <v>0.10080598060974186</v>
      </c>
      <c r="FC20" s="40">
        <v>8561</v>
      </c>
      <c r="FD20" s="40">
        <v>863</v>
      </c>
      <c r="FE20" s="53">
        <f t="shared" si="77"/>
        <v>0.10080598060974186</v>
      </c>
      <c r="FF20" s="40">
        <v>1388</v>
      </c>
      <c r="FG20" s="53">
        <f t="shared" si="77"/>
        <v>0.162130592220535</v>
      </c>
      <c r="FH20" s="40">
        <v>1895</v>
      </c>
      <c r="FI20" s="53">
        <f t="shared" ref="FI20" si="192">FH20/$FC20</f>
        <v>0.22135264571895807</v>
      </c>
      <c r="FJ20" s="40">
        <v>2347</v>
      </c>
      <c r="FK20" s="53">
        <f t="shared" ref="FK20" si="193">FJ20/$FC20</f>
        <v>0.27415021609625045</v>
      </c>
      <c r="FL20" s="40">
        <v>3863</v>
      </c>
      <c r="FM20" s="53">
        <f t="shared" ref="FM20" si="194">FL20/$FC20</f>
        <v>0.45123233267141688</v>
      </c>
      <c r="FN20" s="40">
        <v>512</v>
      </c>
      <c r="FO20" s="53">
        <v>0.17765440666204024</v>
      </c>
      <c r="FP20" s="40">
        <v>51</v>
      </c>
      <c r="FQ20" s="53">
        <v>1.7696044413601664E-2</v>
      </c>
      <c r="FR20" s="40">
        <v>70</v>
      </c>
      <c r="FS20" s="53">
        <v>4.6979865771812082E-2</v>
      </c>
      <c r="FT20" s="39">
        <v>2</v>
      </c>
      <c r="FU20" s="53">
        <v>1.3422818791946308E-3</v>
      </c>
      <c r="FV20" s="40">
        <v>477</v>
      </c>
      <c r="FW20" s="53">
        <v>0.17785234899328858</v>
      </c>
      <c r="FX20" s="40">
        <v>5</v>
      </c>
      <c r="FY20" s="53">
        <v>1.8642803877703207E-3</v>
      </c>
      <c r="FZ20" s="40">
        <v>79</v>
      </c>
      <c r="GA20" s="53">
        <v>4.3670536207849643E-2</v>
      </c>
      <c r="GB20" s="40">
        <v>0</v>
      </c>
      <c r="GC20" s="53">
        <v>0</v>
      </c>
      <c r="GD20" s="40">
        <v>1138</v>
      </c>
      <c r="GE20" s="150">
        <v>0.12839896197675729</v>
      </c>
      <c r="GF20" s="40">
        <v>58</v>
      </c>
      <c r="GG20" s="150">
        <v>6.5440595735078416E-3</v>
      </c>
      <c r="GH20" s="40">
        <v>5558</v>
      </c>
      <c r="GI20" s="40">
        <v>1293</v>
      </c>
      <c r="GJ20" s="53">
        <f t="shared" si="81"/>
        <v>0.23263763943864699</v>
      </c>
      <c r="GK20" s="40">
        <v>449</v>
      </c>
      <c r="GL20" s="53">
        <f t="shared" si="82"/>
        <v>0.34725444702242847</v>
      </c>
      <c r="GM20" s="40">
        <v>651</v>
      </c>
      <c r="GN20" s="53">
        <f t="shared" si="83"/>
        <v>0.50348027842227383</v>
      </c>
      <c r="GO20" s="40">
        <v>4265</v>
      </c>
      <c r="GP20" s="53">
        <f t="shared" si="84"/>
        <v>0.76736236056135299</v>
      </c>
      <c r="GQ20" s="40">
        <v>3258</v>
      </c>
      <c r="GR20" s="53">
        <f t="shared" si="85"/>
        <v>0.76389214536928485</v>
      </c>
      <c r="GS20" s="40">
        <v>989</v>
      </c>
      <c r="GT20" s="53">
        <f t="shared" si="86"/>
        <v>0.23188745603751465</v>
      </c>
    </row>
    <row r="21" spans="1:202" x14ac:dyDescent="0.25">
      <c r="A21" t="s">
        <v>193</v>
      </c>
      <c r="B21" s="46">
        <v>45349</v>
      </c>
      <c r="C21" s="46">
        <v>10285</v>
      </c>
      <c r="D21" s="46">
        <v>7428</v>
      </c>
      <c r="E21" s="46">
        <v>2964</v>
      </c>
      <c r="F21" s="46">
        <v>649</v>
      </c>
      <c r="G21" s="48">
        <f t="shared" si="2"/>
        <v>0.22679662175571677</v>
      </c>
      <c r="H21" s="48">
        <f t="shared" si="3"/>
        <v>0.16379633509007915</v>
      </c>
      <c r="I21" s="48">
        <f t="shared" si="4"/>
        <v>6.5359765375201218E-2</v>
      </c>
      <c r="J21" s="48">
        <f t="shared" si="5"/>
        <v>1.4311230677633464E-2</v>
      </c>
      <c r="K21" s="46">
        <v>3481</v>
      </c>
      <c r="L21" s="49">
        <f t="shared" si="6"/>
        <v>0.46863220247711362</v>
      </c>
      <c r="M21" s="46">
        <v>3947</v>
      </c>
      <c r="N21" s="49">
        <f t="shared" si="7"/>
        <v>0.53136779752288632</v>
      </c>
      <c r="O21" s="52">
        <v>35.799999999999997</v>
      </c>
      <c r="P21" s="40">
        <v>17369</v>
      </c>
      <c r="Q21" s="40">
        <v>6884</v>
      </c>
      <c r="R21" s="53">
        <f t="shared" si="8"/>
        <v>0.3963383038747193</v>
      </c>
      <c r="S21" s="40">
        <v>5098</v>
      </c>
      <c r="T21" s="54">
        <f t="shared" si="9"/>
        <v>0.2935114284069319</v>
      </c>
      <c r="U21" s="46">
        <v>3481</v>
      </c>
      <c r="V21" s="40">
        <v>154</v>
      </c>
      <c r="W21" s="53">
        <f t="shared" si="10"/>
        <v>4.4240160873312263E-2</v>
      </c>
      <c r="X21" s="40">
        <v>2366</v>
      </c>
      <c r="Y21" s="55">
        <f t="shared" si="11"/>
        <v>0.67968974432634299</v>
      </c>
      <c r="Z21" s="40">
        <v>61</v>
      </c>
      <c r="AA21" s="53">
        <f t="shared" si="12"/>
        <v>1.7523700086182131E-2</v>
      </c>
      <c r="AB21" s="40">
        <v>369</v>
      </c>
      <c r="AC21" s="53">
        <f t="shared" si="13"/>
        <v>0.10600402183280666</v>
      </c>
      <c r="AD21" s="40">
        <v>531</v>
      </c>
      <c r="AE21" s="53">
        <f t="shared" si="14"/>
        <v>0.15254237288135594</v>
      </c>
      <c r="AF21" s="40">
        <v>3947</v>
      </c>
      <c r="AG21" s="40">
        <v>140</v>
      </c>
      <c r="AH21" s="53">
        <f t="shared" si="15"/>
        <v>3.5469977197871802E-2</v>
      </c>
      <c r="AI21" s="40">
        <v>1930</v>
      </c>
      <c r="AJ21" s="53">
        <f t="shared" si="16"/>
        <v>0.48897897137066126</v>
      </c>
      <c r="AK21" s="40">
        <v>69</v>
      </c>
      <c r="AL21" s="53">
        <f t="shared" si="17"/>
        <v>1.7481631618951103E-2</v>
      </c>
      <c r="AM21" s="40">
        <v>1148</v>
      </c>
      <c r="AN21" s="53">
        <f t="shared" si="18"/>
        <v>0.29085381302254876</v>
      </c>
      <c r="AO21" s="40">
        <v>660</v>
      </c>
      <c r="AP21" s="53">
        <f t="shared" si="19"/>
        <v>0.16721560678996705</v>
      </c>
      <c r="AQ21" s="40">
        <f t="shared" si="20"/>
        <v>7428</v>
      </c>
      <c r="AR21" s="40">
        <f t="shared" si="21"/>
        <v>294</v>
      </c>
      <c r="AS21" s="53">
        <f t="shared" si="22"/>
        <v>3.9579967689822297E-2</v>
      </c>
      <c r="AT21" s="40">
        <f t="shared" si="23"/>
        <v>4296</v>
      </c>
      <c r="AU21" s="53">
        <f t="shared" si="24"/>
        <v>0.57835218093699514</v>
      </c>
      <c r="AV21" s="40">
        <f t="shared" si="25"/>
        <v>130</v>
      </c>
      <c r="AW21" s="53">
        <f t="shared" si="26"/>
        <v>1.7501346257404415E-2</v>
      </c>
      <c r="AX21" s="40">
        <f t="shared" si="27"/>
        <v>1517</v>
      </c>
      <c r="AY21" s="53">
        <f t="shared" si="28"/>
        <v>0.20422724824986538</v>
      </c>
      <c r="AZ21" s="40">
        <f t="shared" si="29"/>
        <v>1191</v>
      </c>
      <c r="BA21" s="53">
        <f t="shared" si="30"/>
        <v>0.16033925686591277</v>
      </c>
      <c r="BB21" s="141">
        <v>3402</v>
      </c>
      <c r="BC21" s="141">
        <v>971</v>
      </c>
      <c r="BD21" s="142">
        <f t="shared" si="31"/>
        <v>0.28542034097589652</v>
      </c>
      <c r="BE21" s="141">
        <v>3775</v>
      </c>
      <c r="BF21" s="141">
        <v>1078</v>
      </c>
      <c r="BG21" s="142">
        <f t="shared" si="0"/>
        <v>0.28556291390728478</v>
      </c>
      <c r="BH21" s="144">
        <f t="shared" si="32"/>
        <v>7177</v>
      </c>
      <c r="BI21" s="144">
        <f t="shared" si="33"/>
        <v>2049</v>
      </c>
      <c r="BJ21" s="145">
        <f t="shared" si="34"/>
        <v>0.28549533231155078</v>
      </c>
      <c r="BK21" s="40">
        <v>7219</v>
      </c>
      <c r="BL21" s="40">
        <v>2259</v>
      </c>
      <c r="BM21" s="53">
        <f t="shared" si="87"/>
        <v>0.31292422773237288</v>
      </c>
      <c r="BN21" s="40">
        <v>3481</v>
      </c>
      <c r="BO21" s="40">
        <v>821</v>
      </c>
      <c r="BP21" s="53">
        <f t="shared" si="35"/>
        <v>0.2358517667336972</v>
      </c>
      <c r="BQ21" s="40">
        <v>3947</v>
      </c>
      <c r="BR21" s="40">
        <v>1372</v>
      </c>
      <c r="BS21" s="53">
        <f t="shared" si="36"/>
        <v>0.34760577653914365</v>
      </c>
      <c r="BT21" s="27">
        <v>45794</v>
      </c>
      <c r="BU21" s="27">
        <v>7907</v>
      </c>
      <c r="BV21" s="57">
        <f t="shared" si="37"/>
        <v>0.17266454120627156</v>
      </c>
      <c r="BW21" s="57">
        <f t="shared" si="38"/>
        <v>1</v>
      </c>
      <c r="BX21" s="27">
        <v>41869</v>
      </c>
      <c r="BY21" s="27">
        <v>7734</v>
      </c>
      <c r="BZ21" s="57">
        <f t="shared" si="39"/>
        <v>0.18471900451407963</v>
      </c>
      <c r="CA21" s="57">
        <f t="shared" si="40"/>
        <v>0.97812065258631598</v>
      </c>
      <c r="CB21" s="27">
        <v>394</v>
      </c>
      <c r="CC21" s="27">
        <v>21</v>
      </c>
      <c r="CD21" s="57">
        <f t="shared" si="41"/>
        <v>5.3299492385786802E-2</v>
      </c>
      <c r="CE21" s="57">
        <f t="shared" si="88"/>
        <v>2.6558745415454659E-3</v>
      </c>
      <c r="CF21" s="27">
        <v>214</v>
      </c>
      <c r="CG21" s="27">
        <v>22</v>
      </c>
      <c r="CH21" s="57">
        <f t="shared" si="42"/>
        <v>0.10280373831775701</v>
      </c>
      <c r="CI21" s="57">
        <f t="shared" si="43"/>
        <v>2.782344757809536E-3</v>
      </c>
      <c r="CJ21" s="27">
        <v>1478</v>
      </c>
      <c r="CK21" s="27">
        <v>50</v>
      </c>
      <c r="CL21" s="58">
        <f t="shared" si="44"/>
        <v>3.3829499323410013E-2</v>
      </c>
      <c r="CM21" s="57">
        <f t="shared" si="45"/>
        <v>6.3235108132034907E-3</v>
      </c>
      <c r="CN21" s="27">
        <v>21</v>
      </c>
      <c r="CO21" s="27">
        <v>0</v>
      </c>
      <c r="CP21" s="58">
        <f t="shared" si="46"/>
        <v>0</v>
      </c>
      <c r="CQ21" s="57">
        <f t="shared" si="47"/>
        <v>0</v>
      </c>
      <c r="CR21" s="126">
        <v>85</v>
      </c>
      <c r="CS21" s="126">
        <v>0</v>
      </c>
      <c r="CT21" s="127">
        <f t="shared" si="48"/>
        <v>0</v>
      </c>
      <c r="CU21" s="127">
        <f t="shared" si="49"/>
        <v>0</v>
      </c>
      <c r="CV21" s="27">
        <v>638</v>
      </c>
      <c r="CW21" s="27">
        <v>38</v>
      </c>
      <c r="CX21" s="57">
        <f t="shared" si="50"/>
        <v>5.9561128526645767E-2</v>
      </c>
      <c r="CY21" s="57">
        <f t="shared" si="51"/>
        <v>4.8058682180346524E-3</v>
      </c>
      <c r="CZ21" s="27">
        <v>1180</v>
      </c>
      <c r="DA21" s="27">
        <v>42</v>
      </c>
      <c r="DB21" s="57">
        <f t="shared" si="52"/>
        <v>3.5593220338983052E-2</v>
      </c>
      <c r="DC21" s="57">
        <f t="shared" si="89"/>
        <v>5.3117490830909319E-3</v>
      </c>
      <c r="DD21" s="40">
        <v>3481</v>
      </c>
      <c r="DE21" s="40">
        <v>301</v>
      </c>
      <c r="DF21" s="40">
        <v>1313</v>
      </c>
      <c r="DG21" s="40">
        <v>926</v>
      </c>
      <c r="DH21" s="40">
        <v>941</v>
      </c>
      <c r="DI21" s="54">
        <f t="shared" si="53"/>
        <v>8.6469405343292158E-2</v>
      </c>
      <c r="DJ21" s="54">
        <f t="shared" si="54"/>
        <v>0.37719046251077276</v>
      </c>
      <c r="DK21" s="54">
        <f t="shared" si="55"/>
        <v>0.53634013214593512</v>
      </c>
      <c r="DL21" s="40">
        <v>3947</v>
      </c>
      <c r="DM21" s="40">
        <v>199</v>
      </c>
      <c r="DN21" s="40">
        <v>1596</v>
      </c>
      <c r="DO21" s="40">
        <v>996</v>
      </c>
      <c r="DP21" s="40">
        <v>1156</v>
      </c>
      <c r="DQ21" s="54">
        <f t="shared" si="56"/>
        <v>5.0418039016974919E-2</v>
      </c>
      <c r="DR21" s="54">
        <f t="shared" si="57"/>
        <v>0.40435774005573855</v>
      </c>
      <c r="DS21" s="54">
        <f t="shared" si="58"/>
        <v>0.54522422092728651</v>
      </c>
      <c r="DT21" s="40">
        <f t="shared" si="59"/>
        <v>7428</v>
      </c>
      <c r="DU21" s="40">
        <f t="shared" si="60"/>
        <v>500</v>
      </c>
      <c r="DV21" s="40">
        <f t="shared" si="61"/>
        <v>2909</v>
      </c>
      <c r="DW21" s="40">
        <f t="shared" si="62"/>
        <v>1922</v>
      </c>
      <c r="DX21" s="40">
        <f t="shared" si="63"/>
        <v>2097</v>
      </c>
      <c r="DY21" s="53">
        <f t="shared" si="64"/>
        <v>6.731287022078622E-2</v>
      </c>
      <c r="DZ21" s="53">
        <f t="shared" si="65"/>
        <v>0.39162627894453417</v>
      </c>
      <c r="EA21" s="53">
        <f t="shared" si="66"/>
        <v>0.54106085083467959</v>
      </c>
      <c r="EB21" s="40">
        <v>4575</v>
      </c>
      <c r="EC21" s="39">
        <v>395</v>
      </c>
      <c r="ED21" s="53">
        <f t="shared" si="67"/>
        <v>8.6338797814207655E-2</v>
      </c>
      <c r="EE21" s="40">
        <v>1010</v>
      </c>
      <c r="EF21" s="53">
        <f t="shared" si="67"/>
        <v>0.22076502732240438</v>
      </c>
      <c r="EG21" s="40">
        <v>1525</v>
      </c>
      <c r="EH21" s="53">
        <f t="shared" ref="EH21" si="195">EG21/$EB21</f>
        <v>0.33333333333333331</v>
      </c>
      <c r="EI21" s="40">
        <v>2233</v>
      </c>
      <c r="EJ21" s="53">
        <f t="shared" ref="EJ21" si="196">EI21/$EB21</f>
        <v>0.48808743169398905</v>
      </c>
      <c r="EK21" s="40">
        <v>2986</v>
      </c>
      <c r="EL21" s="53">
        <f t="shared" ref="EL21" si="197">EK21/$EB21</f>
        <v>0.65267759562841532</v>
      </c>
      <c r="EM21" s="40">
        <v>3608</v>
      </c>
      <c r="EN21" s="53">
        <f t="shared" ref="EN21" si="198">EM21/$EB21</f>
        <v>0.78863387978142074</v>
      </c>
      <c r="EO21" s="147">
        <v>71785</v>
      </c>
      <c r="EP21" s="147">
        <v>38504</v>
      </c>
      <c r="EQ21" s="147">
        <v>90056</v>
      </c>
      <c r="ER21" s="147">
        <v>82453</v>
      </c>
      <c r="ES21" s="147">
        <v>51465</v>
      </c>
      <c r="ET21" s="40">
        <v>3402</v>
      </c>
      <c r="EU21" s="40">
        <v>225</v>
      </c>
      <c r="EV21" s="53">
        <f t="shared" si="72"/>
        <v>6.6137566137566134E-2</v>
      </c>
      <c r="EW21" s="40">
        <v>3775</v>
      </c>
      <c r="EX21" s="40">
        <v>349</v>
      </c>
      <c r="EY21" s="53">
        <f t="shared" si="73"/>
        <v>9.2450331125827817E-2</v>
      </c>
      <c r="EZ21" s="40">
        <f t="shared" si="74"/>
        <v>7177</v>
      </c>
      <c r="FA21" s="40">
        <f t="shared" si="75"/>
        <v>574</v>
      </c>
      <c r="FB21" s="53">
        <f t="shared" si="76"/>
        <v>7.9977706562630632E-2</v>
      </c>
      <c r="FC21" s="40">
        <v>7177</v>
      </c>
      <c r="FD21" s="40">
        <v>574</v>
      </c>
      <c r="FE21" s="53">
        <f t="shared" si="77"/>
        <v>7.9977706562630632E-2</v>
      </c>
      <c r="FF21" s="40">
        <v>1185</v>
      </c>
      <c r="FG21" s="53">
        <f t="shared" si="77"/>
        <v>0.16511077051692907</v>
      </c>
      <c r="FH21" s="40">
        <v>1836</v>
      </c>
      <c r="FI21" s="53">
        <f t="shared" ref="FI21" si="199">FH21/$FC21</f>
        <v>0.25581719381357115</v>
      </c>
      <c r="FJ21" s="40">
        <v>2022</v>
      </c>
      <c r="FK21" s="53">
        <f t="shared" ref="FK21" si="200">FJ21/$FC21</f>
        <v>0.28173331475546887</v>
      </c>
      <c r="FL21" s="40">
        <v>3400</v>
      </c>
      <c r="FM21" s="53">
        <f t="shared" ref="FM21" si="201">FL21/$FC21</f>
        <v>0.47373554409920582</v>
      </c>
      <c r="FN21" s="40">
        <v>728</v>
      </c>
      <c r="FO21" s="53">
        <v>0.32572706935123041</v>
      </c>
      <c r="FP21" s="40">
        <v>32</v>
      </c>
      <c r="FQ21" s="53">
        <v>1.4317673378076063E-2</v>
      </c>
      <c r="FR21" s="40">
        <v>134</v>
      </c>
      <c r="FS21" s="53">
        <v>0.10754414125200643</v>
      </c>
      <c r="FT21" s="39">
        <v>2</v>
      </c>
      <c r="FU21" s="53">
        <v>1.6051364365971107E-3</v>
      </c>
      <c r="FV21" s="40">
        <v>421</v>
      </c>
      <c r="FW21" s="53">
        <v>0.18887393449977569</v>
      </c>
      <c r="FX21" s="40">
        <v>30</v>
      </c>
      <c r="FY21" s="53">
        <v>1.3458950201884253E-2</v>
      </c>
      <c r="FZ21" s="40">
        <v>84</v>
      </c>
      <c r="GA21" s="53">
        <v>4.8894062863795114E-2</v>
      </c>
      <c r="GB21" s="40">
        <v>0</v>
      </c>
      <c r="GC21" s="53">
        <v>0</v>
      </c>
      <c r="GD21" s="40">
        <v>1367</v>
      </c>
      <c r="GE21" s="150">
        <v>0.18403338718362952</v>
      </c>
      <c r="GF21" s="40">
        <v>64</v>
      </c>
      <c r="GG21" s="150">
        <v>8.6160473882606354E-3</v>
      </c>
      <c r="GH21" s="40">
        <v>4575</v>
      </c>
      <c r="GI21" s="40">
        <v>955</v>
      </c>
      <c r="GJ21" s="53">
        <f t="shared" si="81"/>
        <v>0.20874316939890711</v>
      </c>
      <c r="GK21" s="40">
        <v>399</v>
      </c>
      <c r="GL21" s="53">
        <f t="shared" si="82"/>
        <v>0.41780104712041882</v>
      </c>
      <c r="GM21" s="40">
        <v>370</v>
      </c>
      <c r="GN21" s="53">
        <f t="shared" si="83"/>
        <v>0.38743455497382201</v>
      </c>
      <c r="GO21" s="40">
        <v>3620</v>
      </c>
      <c r="GP21" s="53">
        <f t="shared" si="84"/>
        <v>0.79125683060109286</v>
      </c>
      <c r="GQ21" s="40">
        <v>2660</v>
      </c>
      <c r="GR21" s="53">
        <f t="shared" si="85"/>
        <v>0.73480662983425415</v>
      </c>
      <c r="GS21" s="40">
        <v>948</v>
      </c>
      <c r="GT21" s="53">
        <f t="shared" si="86"/>
        <v>0.26187845303867402</v>
      </c>
    </row>
    <row r="22" spans="1:202" x14ac:dyDescent="0.25">
      <c r="A22" t="s">
        <v>194</v>
      </c>
      <c r="B22" s="46">
        <v>106328</v>
      </c>
      <c r="C22" s="46">
        <v>24286</v>
      </c>
      <c r="D22" s="46">
        <v>17634</v>
      </c>
      <c r="E22" s="46">
        <v>7174</v>
      </c>
      <c r="F22" s="46">
        <v>1982</v>
      </c>
      <c r="G22" s="48">
        <f t="shared" si="2"/>
        <v>0.22840644044842376</v>
      </c>
      <c r="H22" s="48">
        <f t="shared" si="3"/>
        <v>0.16584530885561657</v>
      </c>
      <c r="I22" s="48">
        <f t="shared" si="4"/>
        <v>6.747046873824393E-2</v>
      </c>
      <c r="J22" s="48">
        <f t="shared" si="5"/>
        <v>1.8640433375968702E-2</v>
      </c>
      <c r="K22" s="46">
        <v>7889</v>
      </c>
      <c r="L22" s="49">
        <f t="shared" si="6"/>
        <v>0.44737439038221616</v>
      </c>
      <c r="M22" s="46">
        <v>9745</v>
      </c>
      <c r="N22" s="49">
        <f t="shared" si="7"/>
        <v>0.55262560961778384</v>
      </c>
      <c r="O22" s="52">
        <v>35.799999999999997</v>
      </c>
      <c r="P22" s="40">
        <v>43261</v>
      </c>
      <c r="Q22" s="40">
        <v>16548</v>
      </c>
      <c r="R22" s="53">
        <f t="shared" si="8"/>
        <v>0.3825154296017198</v>
      </c>
      <c r="S22" s="40">
        <v>12576</v>
      </c>
      <c r="T22" s="54">
        <f t="shared" si="9"/>
        <v>0.29070063105337368</v>
      </c>
      <c r="U22" s="46">
        <v>7889</v>
      </c>
      <c r="V22" s="40">
        <v>281</v>
      </c>
      <c r="W22" s="53">
        <f t="shared" si="10"/>
        <v>3.5619216630751682E-2</v>
      </c>
      <c r="X22" s="40">
        <v>5646</v>
      </c>
      <c r="Y22" s="55">
        <f t="shared" si="11"/>
        <v>0.71568006084421343</v>
      </c>
      <c r="Z22" s="40">
        <v>185</v>
      </c>
      <c r="AA22" s="53">
        <f t="shared" si="12"/>
        <v>2.3450373938395233E-2</v>
      </c>
      <c r="AB22" s="40">
        <v>565</v>
      </c>
      <c r="AC22" s="53">
        <f t="shared" si="13"/>
        <v>7.1618709595639499E-2</v>
      </c>
      <c r="AD22" s="40">
        <v>1212</v>
      </c>
      <c r="AE22" s="53">
        <f t="shared" si="14"/>
        <v>0.15363163899100013</v>
      </c>
      <c r="AF22" s="40">
        <v>9745</v>
      </c>
      <c r="AG22" s="40">
        <v>535</v>
      </c>
      <c r="AH22" s="53">
        <f t="shared" si="15"/>
        <v>5.4899948691636738E-2</v>
      </c>
      <c r="AI22" s="40">
        <v>4485</v>
      </c>
      <c r="AJ22" s="53">
        <f t="shared" si="16"/>
        <v>0.46023601847101075</v>
      </c>
      <c r="AK22" s="40">
        <v>193</v>
      </c>
      <c r="AL22" s="53">
        <f t="shared" si="17"/>
        <v>1.9805028219599796E-2</v>
      </c>
      <c r="AM22" s="40">
        <v>2782</v>
      </c>
      <c r="AN22" s="53">
        <f t="shared" si="18"/>
        <v>0.28547973319651104</v>
      </c>
      <c r="AO22" s="40">
        <v>1750</v>
      </c>
      <c r="AP22" s="53">
        <f t="shared" si="19"/>
        <v>0.17957927142124167</v>
      </c>
      <c r="AQ22" s="40">
        <f t="shared" si="20"/>
        <v>17634</v>
      </c>
      <c r="AR22" s="40">
        <f t="shared" si="21"/>
        <v>816</v>
      </c>
      <c r="AS22" s="53">
        <f t="shared" si="22"/>
        <v>4.6274242939775431E-2</v>
      </c>
      <c r="AT22" s="40">
        <f t="shared" si="23"/>
        <v>10131</v>
      </c>
      <c r="AU22" s="53">
        <f t="shared" si="24"/>
        <v>0.57451514120449132</v>
      </c>
      <c r="AV22" s="40">
        <f t="shared" si="25"/>
        <v>378</v>
      </c>
      <c r="AW22" s="53">
        <f t="shared" si="26"/>
        <v>2.1435862538278325E-2</v>
      </c>
      <c r="AX22" s="40">
        <f t="shared" si="27"/>
        <v>3347</v>
      </c>
      <c r="AY22" s="53">
        <f t="shared" si="28"/>
        <v>0.18980378813655438</v>
      </c>
      <c r="AZ22" s="40">
        <f t="shared" si="29"/>
        <v>2962</v>
      </c>
      <c r="BA22" s="53">
        <f t="shared" si="30"/>
        <v>0.16797096518090054</v>
      </c>
      <c r="BB22" s="141">
        <v>7765</v>
      </c>
      <c r="BC22" s="141">
        <v>2299</v>
      </c>
      <c r="BD22" s="142">
        <f t="shared" si="31"/>
        <v>0.29607211848036058</v>
      </c>
      <c r="BE22" s="141">
        <v>9475</v>
      </c>
      <c r="BF22" s="141">
        <v>2746</v>
      </c>
      <c r="BG22" s="142">
        <f t="shared" si="0"/>
        <v>0.28981530343007916</v>
      </c>
      <c r="BH22" s="144">
        <f t="shared" si="32"/>
        <v>17240</v>
      </c>
      <c r="BI22" s="144">
        <f t="shared" si="33"/>
        <v>5045</v>
      </c>
      <c r="BJ22" s="145">
        <f t="shared" si="34"/>
        <v>0.29263341067285381</v>
      </c>
      <c r="BK22" s="40">
        <v>17229</v>
      </c>
      <c r="BL22" s="40">
        <v>5109</v>
      </c>
      <c r="BM22" s="53">
        <f t="shared" si="87"/>
        <v>0.296534912066864</v>
      </c>
      <c r="BN22" s="40">
        <v>7889</v>
      </c>
      <c r="BO22" s="40">
        <v>1351</v>
      </c>
      <c r="BP22" s="53">
        <f t="shared" si="35"/>
        <v>0.17125110913930788</v>
      </c>
      <c r="BQ22" s="40">
        <v>9745</v>
      </c>
      <c r="BR22" s="40">
        <v>3844</v>
      </c>
      <c r="BS22" s="53">
        <f t="shared" si="36"/>
        <v>0.39445869676757311</v>
      </c>
      <c r="BT22" s="27">
        <v>107903</v>
      </c>
      <c r="BU22" s="27">
        <v>18868</v>
      </c>
      <c r="BV22" s="57">
        <f t="shared" si="37"/>
        <v>0.1748607545666015</v>
      </c>
      <c r="BW22" s="57">
        <f t="shared" si="38"/>
        <v>1</v>
      </c>
      <c r="BX22" s="27">
        <v>95700</v>
      </c>
      <c r="BY22" s="27">
        <v>18244</v>
      </c>
      <c r="BZ22" s="57">
        <f t="shared" si="39"/>
        <v>0.19063740856844305</v>
      </c>
      <c r="CA22" s="57">
        <f t="shared" si="40"/>
        <v>0.96692813228747088</v>
      </c>
      <c r="CB22" s="27">
        <v>1220</v>
      </c>
      <c r="CC22" s="27">
        <v>78</v>
      </c>
      <c r="CD22" s="57">
        <f t="shared" si="41"/>
        <v>6.3934426229508193E-2</v>
      </c>
      <c r="CE22" s="57">
        <f t="shared" si="88"/>
        <v>4.1339834640661439E-3</v>
      </c>
      <c r="CF22" s="27">
        <v>450</v>
      </c>
      <c r="CG22" s="27">
        <v>64</v>
      </c>
      <c r="CH22" s="57">
        <f t="shared" si="42"/>
        <v>0.14222222222222222</v>
      </c>
      <c r="CI22" s="57">
        <f t="shared" si="43"/>
        <v>3.3919864320542717E-3</v>
      </c>
      <c r="CJ22" s="27">
        <v>4771</v>
      </c>
      <c r="CK22" s="27">
        <v>267</v>
      </c>
      <c r="CL22" s="58">
        <f t="shared" si="44"/>
        <v>5.5963110459023267E-2</v>
      </c>
      <c r="CM22" s="57">
        <f t="shared" si="45"/>
        <v>1.4150943396226415E-2</v>
      </c>
      <c r="CN22" s="27">
        <v>186</v>
      </c>
      <c r="CO22" s="27">
        <v>7</v>
      </c>
      <c r="CP22" s="58">
        <f t="shared" si="46"/>
        <v>3.7634408602150539E-2</v>
      </c>
      <c r="CQ22" s="57">
        <f t="shared" si="47"/>
        <v>3.7099851600593599E-4</v>
      </c>
      <c r="CR22" s="126">
        <v>319</v>
      </c>
      <c r="CS22" s="126">
        <v>0</v>
      </c>
      <c r="CT22" s="127">
        <f t="shared" si="48"/>
        <v>0</v>
      </c>
      <c r="CU22" s="127">
        <f t="shared" si="49"/>
        <v>0</v>
      </c>
      <c r="CV22" s="27">
        <v>2103</v>
      </c>
      <c r="CW22" s="27">
        <v>67</v>
      </c>
      <c r="CX22" s="57">
        <f t="shared" si="50"/>
        <v>3.1859248692344272E-2</v>
      </c>
      <c r="CY22" s="57">
        <f t="shared" si="51"/>
        <v>3.5509857960568159E-3</v>
      </c>
      <c r="CZ22" s="27">
        <v>3473</v>
      </c>
      <c r="DA22" s="27">
        <v>141</v>
      </c>
      <c r="DB22" s="57">
        <f t="shared" si="52"/>
        <v>4.0598905845090696E-2</v>
      </c>
      <c r="DC22" s="57">
        <f t="shared" si="89"/>
        <v>7.4729701081195678E-3</v>
      </c>
      <c r="DD22" s="40">
        <v>7889</v>
      </c>
      <c r="DE22" s="40">
        <v>355</v>
      </c>
      <c r="DF22" s="40">
        <v>2254</v>
      </c>
      <c r="DG22" s="40">
        <v>2481</v>
      </c>
      <c r="DH22" s="40">
        <v>2799</v>
      </c>
      <c r="DI22" s="54">
        <f t="shared" si="53"/>
        <v>4.4999366206109774E-2</v>
      </c>
      <c r="DJ22" s="54">
        <f t="shared" si="54"/>
        <v>0.2857142857142857</v>
      </c>
      <c r="DK22" s="54">
        <f t="shared" si="55"/>
        <v>0.66928634807960452</v>
      </c>
      <c r="DL22" s="40">
        <v>9745</v>
      </c>
      <c r="DM22" s="40">
        <v>398</v>
      </c>
      <c r="DN22" s="40">
        <v>4041</v>
      </c>
      <c r="DO22" s="40">
        <v>2783</v>
      </c>
      <c r="DP22" s="40">
        <v>2523</v>
      </c>
      <c r="DQ22" s="54">
        <f t="shared" si="56"/>
        <v>4.0841457157516678E-2</v>
      </c>
      <c r="DR22" s="54">
        <f t="shared" si="57"/>
        <v>0.41467419189327859</v>
      </c>
      <c r="DS22" s="54">
        <f t="shared" si="58"/>
        <v>0.54448435094920467</v>
      </c>
      <c r="DT22" s="40">
        <f t="shared" si="59"/>
        <v>17634</v>
      </c>
      <c r="DU22" s="40">
        <f t="shared" si="60"/>
        <v>753</v>
      </c>
      <c r="DV22" s="40">
        <f t="shared" si="61"/>
        <v>6295</v>
      </c>
      <c r="DW22" s="40">
        <f t="shared" si="62"/>
        <v>5264</v>
      </c>
      <c r="DX22" s="40">
        <f t="shared" si="63"/>
        <v>5322</v>
      </c>
      <c r="DY22" s="53">
        <f t="shared" si="64"/>
        <v>4.2701599183395715E-2</v>
      </c>
      <c r="DZ22" s="53">
        <f t="shared" si="65"/>
        <v>0.35698083248270385</v>
      </c>
      <c r="EA22" s="53">
        <f t="shared" si="66"/>
        <v>0.60031756833390038</v>
      </c>
      <c r="EB22" s="40">
        <v>11488</v>
      </c>
      <c r="EC22" s="39">
        <v>846</v>
      </c>
      <c r="ED22" s="53">
        <f t="shared" si="67"/>
        <v>7.3642061281337046E-2</v>
      </c>
      <c r="EE22" s="40">
        <v>1806</v>
      </c>
      <c r="EF22" s="53">
        <f t="shared" si="67"/>
        <v>0.15720752089136492</v>
      </c>
      <c r="EG22" s="40">
        <v>3115</v>
      </c>
      <c r="EH22" s="53">
        <f t="shared" ref="EH22" si="202">EG22/$EB22</f>
        <v>0.27115250696378829</v>
      </c>
      <c r="EI22" s="40">
        <v>4889</v>
      </c>
      <c r="EJ22" s="53">
        <f t="shared" ref="EJ22" si="203">EI22/$EB22</f>
        <v>0.42557451253481893</v>
      </c>
      <c r="EK22" s="40">
        <v>7665</v>
      </c>
      <c r="EL22" s="53">
        <f t="shared" ref="EL22" si="204">EK22/$EB22</f>
        <v>0.66721796657381616</v>
      </c>
      <c r="EM22" s="40">
        <v>9034</v>
      </c>
      <c r="EN22" s="53">
        <f t="shared" ref="EN22" si="205">EM22/$EB22</f>
        <v>0.78638579387186625</v>
      </c>
      <c r="EO22" s="147">
        <v>71834</v>
      </c>
      <c r="EP22" s="147">
        <v>39786</v>
      </c>
      <c r="EQ22" s="147">
        <v>85846</v>
      </c>
      <c r="ER22" s="147">
        <v>92285</v>
      </c>
      <c r="ES22" s="147">
        <v>56157</v>
      </c>
      <c r="ET22" s="40">
        <v>7765</v>
      </c>
      <c r="EU22" s="40">
        <v>380</v>
      </c>
      <c r="EV22" s="53">
        <f t="shared" si="72"/>
        <v>4.8937540244687702E-2</v>
      </c>
      <c r="EW22" s="40">
        <v>9475</v>
      </c>
      <c r="EX22" s="40">
        <v>854</v>
      </c>
      <c r="EY22" s="53">
        <f t="shared" si="73"/>
        <v>9.0131926121372039E-2</v>
      </c>
      <c r="EZ22" s="40">
        <f t="shared" si="74"/>
        <v>17240</v>
      </c>
      <c r="FA22" s="40">
        <f t="shared" si="75"/>
        <v>1234</v>
      </c>
      <c r="FB22" s="53">
        <f t="shared" si="76"/>
        <v>7.1577726218097451E-2</v>
      </c>
      <c r="FC22" s="40">
        <v>17240</v>
      </c>
      <c r="FD22" s="40">
        <v>1234</v>
      </c>
      <c r="FE22" s="53">
        <f t="shared" si="77"/>
        <v>7.1577726218097451E-2</v>
      </c>
      <c r="FF22" s="40">
        <v>2242</v>
      </c>
      <c r="FG22" s="53">
        <f t="shared" si="77"/>
        <v>0.13004640371229698</v>
      </c>
      <c r="FH22" s="40">
        <v>3144</v>
      </c>
      <c r="FI22" s="53">
        <f t="shared" ref="FI22" si="206">FH22/$FC22</f>
        <v>0.18236658932714617</v>
      </c>
      <c r="FJ22" s="40">
        <v>3941</v>
      </c>
      <c r="FK22" s="53">
        <f t="shared" ref="FK22" si="207">FJ22/$FC22</f>
        <v>0.22859628770301624</v>
      </c>
      <c r="FL22" s="40">
        <v>7055</v>
      </c>
      <c r="FM22" s="53">
        <f t="shared" ref="FM22" si="208">FL22/$FC22</f>
        <v>0.40922273781902552</v>
      </c>
      <c r="FN22" s="40">
        <v>1116</v>
      </c>
      <c r="FO22" s="53">
        <v>0.22623150212852219</v>
      </c>
      <c r="FP22" s="40">
        <v>33</v>
      </c>
      <c r="FQ22" s="53">
        <v>6.6896411919724307E-3</v>
      </c>
      <c r="FR22" s="40">
        <v>314</v>
      </c>
      <c r="FS22" s="53">
        <v>0.10622462787550745</v>
      </c>
      <c r="FT22" s="39">
        <v>11</v>
      </c>
      <c r="FU22" s="53">
        <v>3.7212449255751017E-3</v>
      </c>
      <c r="FV22" s="40">
        <v>1056</v>
      </c>
      <c r="FW22" s="53">
        <v>0.19106205898317352</v>
      </c>
      <c r="FX22" s="40">
        <v>3</v>
      </c>
      <c r="FY22" s="53">
        <v>5.4278994029310652E-4</v>
      </c>
      <c r="FZ22" s="40">
        <v>223</v>
      </c>
      <c r="GA22" s="53">
        <v>5.2868658131816029E-2</v>
      </c>
      <c r="GB22" s="40">
        <v>0</v>
      </c>
      <c r="GC22" s="53">
        <v>0</v>
      </c>
      <c r="GD22" s="40">
        <v>2709</v>
      </c>
      <c r="GE22" s="150">
        <v>0.15362368152432801</v>
      </c>
      <c r="GF22" s="40">
        <v>47</v>
      </c>
      <c r="GG22" s="150">
        <v>2.6653056595213791E-3</v>
      </c>
      <c r="GH22" s="40">
        <v>11488</v>
      </c>
      <c r="GI22" s="40">
        <v>2800</v>
      </c>
      <c r="GJ22" s="53">
        <f t="shared" si="81"/>
        <v>0.24373259052924792</v>
      </c>
      <c r="GK22" s="40">
        <v>1157</v>
      </c>
      <c r="GL22" s="53">
        <f t="shared" si="82"/>
        <v>0.4132142857142857</v>
      </c>
      <c r="GM22" s="40">
        <v>1447</v>
      </c>
      <c r="GN22" s="53">
        <f t="shared" si="83"/>
        <v>0.51678571428571429</v>
      </c>
      <c r="GO22" s="40">
        <v>8688</v>
      </c>
      <c r="GP22" s="53">
        <f t="shared" si="84"/>
        <v>0.75626740947075211</v>
      </c>
      <c r="GQ22" s="40">
        <v>6924</v>
      </c>
      <c r="GR22" s="53">
        <f t="shared" si="85"/>
        <v>0.79696132596685088</v>
      </c>
      <c r="GS22" s="40">
        <v>1740</v>
      </c>
      <c r="GT22" s="53">
        <f t="shared" si="86"/>
        <v>0.20027624309392264</v>
      </c>
    </row>
    <row r="23" spans="1:202" x14ac:dyDescent="0.25">
      <c r="A23" t="s">
        <v>195</v>
      </c>
      <c r="B23" s="46">
        <v>4617</v>
      </c>
      <c r="C23" s="46">
        <v>1782</v>
      </c>
      <c r="D23" s="46">
        <v>1311</v>
      </c>
      <c r="E23" s="46">
        <v>515</v>
      </c>
      <c r="F23" s="46">
        <v>91</v>
      </c>
      <c r="G23" s="48">
        <f t="shared" si="2"/>
        <v>0.38596491228070173</v>
      </c>
      <c r="H23" s="48">
        <f t="shared" si="3"/>
        <v>0.2839506172839506</v>
      </c>
      <c r="I23" s="48">
        <f t="shared" si="4"/>
        <v>0.11154429283084254</v>
      </c>
      <c r="J23" s="48">
        <f t="shared" si="5"/>
        <v>1.9709768247779945E-2</v>
      </c>
      <c r="K23" s="46">
        <v>638</v>
      </c>
      <c r="L23" s="49">
        <f t="shared" si="6"/>
        <v>0.48665141113653698</v>
      </c>
      <c r="M23" s="46">
        <v>673</v>
      </c>
      <c r="N23" s="49">
        <f t="shared" si="7"/>
        <v>0.51334858886346302</v>
      </c>
      <c r="O23" s="52">
        <v>54.8</v>
      </c>
      <c r="P23" s="40">
        <v>2110</v>
      </c>
      <c r="Q23" s="40">
        <v>1152</v>
      </c>
      <c r="R23" s="53">
        <f t="shared" si="8"/>
        <v>0.54597156398104263</v>
      </c>
      <c r="S23" s="40">
        <v>907</v>
      </c>
      <c r="T23" s="54">
        <f t="shared" si="9"/>
        <v>0.42985781990521327</v>
      </c>
      <c r="U23" s="46">
        <v>638</v>
      </c>
      <c r="V23" s="40">
        <v>17</v>
      </c>
      <c r="W23" s="53">
        <f t="shared" si="10"/>
        <v>2.664576802507837E-2</v>
      </c>
      <c r="X23" s="40">
        <v>498</v>
      </c>
      <c r="Y23" s="55">
        <f t="shared" si="11"/>
        <v>0.78056426332288398</v>
      </c>
      <c r="Z23" s="40">
        <v>11</v>
      </c>
      <c r="AA23" s="53">
        <f t="shared" si="12"/>
        <v>1.7241379310344827E-2</v>
      </c>
      <c r="AB23" s="40">
        <v>50</v>
      </c>
      <c r="AC23" s="53">
        <f t="shared" si="13"/>
        <v>7.8369905956112859E-2</v>
      </c>
      <c r="AD23" s="40">
        <v>62</v>
      </c>
      <c r="AE23" s="53">
        <f t="shared" si="14"/>
        <v>9.7178683385579931E-2</v>
      </c>
      <c r="AF23" s="40">
        <v>673</v>
      </c>
      <c r="AG23" s="40">
        <v>4</v>
      </c>
      <c r="AH23" s="53">
        <f t="shared" si="15"/>
        <v>5.9435364041604752E-3</v>
      </c>
      <c r="AI23" s="40">
        <v>423</v>
      </c>
      <c r="AJ23" s="53">
        <f t="shared" si="16"/>
        <v>0.62852897473997027</v>
      </c>
      <c r="AK23" s="40">
        <v>12</v>
      </c>
      <c r="AL23" s="53">
        <f t="shared" si="17"/>
        <v>1.7830609212481426E-2</v>
      </c>
      <c r="AM23" s="40">
        <v>182</v>
      </c>
      <c r="AN23" s="53">
        <f t="shared" si="18"/>
        <v>0.27043090638930162</v>
      </c>
      <c r="AO23" s="40">
        <v>52</v>
      </c>
      <c r="AP23" s="53">
        <f t="shared" si="19"/>
        <v>7.7265973254086184E-2</v>
      </c>
      <c r="AQ23" s="40">
        <f t="shared" si="20"/>
        <v>1311</v>
      </c>
      <c r="AR23" s="40">
        <f t="shared" si="21"/>
        <v>21</v>
      </c>
      <c r="AS23" s="53">
        <f t="shared" si="22"/>
        <v>1.6018306636155607E-2</v>
      </c>
      <c r="AT23" s="40">
        <f t="shared" si="23"/>
        <v>921</v>
      </c>
      <c r="AU23" s="53">
        <f t="shared" si="24"/>
        <v>0.70251716247139584</v>
      </c>
      <c r="AV23" s="40">
        <f t="shared" si="25"/>
        <v>23</v>
      </c>
      <c r="AW23" s="53">
        <f t="shared" si="26"/>
        <v>1.7543859649122806E-2</v>
      </c>
      <c r="AX23" s="40">
        <f t="shared" si="27"/>
        <v>232</v>
      </c>
      <c r="AY23" s="53">
        <f t="shared" si="28"/>
        <v>0.17696414950419528</v>
      </c>
      <c r="AZ23" s="40">
        <f t="shared" si="29"/>
        <v>114</v>
      </c>
      <c r="BA23" s="53">
        <f t="shared" si="30"/>
        <v>8.6956521739130432E-2</v>
      </c>
      <c r="BB23" s="141">
        <v>618</v>
      </c>
      <c r="BC23" s="141">
        <v>252</v>
      </c>
      <c r="BD23" s="142">
        <f t="shared" si="31"/>
        <v>0.40776699029126212</v>
      </c>
      <c r="BE23" s="141">
        <v>646</v>
      </c>
      <c r="BF23" s="141">
        <v>112</v>
      </c>
      <c r="BG23" s="142">
        <f t="shared" si="0"/>
        <v>0.17337461300309598</v>
      </c>
      <c r="BH23" s="144">
        <f t="shared" si="32"/>
        <v>1264</v>
      </c>
      <c r="BI23" s="144">
        <f t="shared" si="33"/>
        <v>364</v>
      </c>
      <c r="BJ23" s="145">
        <f t="shared" si="34"/>
        <v>0.28797468354430378</v>
      </c>
      <c r="BK23" s="40">
        <v>1234</v>
      </c>
      <c r="BL23" s="40">
        <v>247</v>
      </c>
      <c r="BM23" s="53">
        <f t="shared" si="87"/>
        <v>0.20016207455429497</v>
      </c>
      <c r="BN23" s="40">
        <v>638</v>
      </c>
      <c r="BO23" s="40">
        <v>80</v>
      </c>
      <c r="BP23" s="53">
        <f t="shared" si="35"/>
        <v>0.12539184952978055</v>
      </c>
      <c r="BQ23" s="40">
        <v>673</v>
      </c>
      <c r="BR23" s="40">
        <v>174</v>
      </c>
      <c r="BS23" s="53">
        <f t="shared" si="36"/>
        <v>0.25854383358098071</v>
      </c>
      <c r="BT23" s="27">
        <v>4682</v>
      </c>
      <c r="BU23" s="27">
        <v>1462</v>
      </c>
      <c r="BV23" s="57">
        <f t="shared" si="37"/>
        <v>0.31225971806920122</v>
      </c>
      <c r="BW23" s="57">
        <f t="shared" si="38"/>
        <v>1</v>
      </c>
      <c r="BX23" s="27">
        <v>4419</v>
      </c>
      <c r="BY23" s="27">
        <v>1426</v>
      </c>
      <c r="BZ23" s="57">
        <f t="shared" si="39"/>
        <v>0.32269744286037566</v>
      </c>
      <c r="CA23" s="57">
        <f t="shared" si="40"/>
        <v>0.9753761969904241</v>
      </c>
      <c r="CB23" s="27">
        <v>28</v>
      </c>
      <c r="CC23" s="27">
        <v>5</v>
      </c>
      <c r="CD23" s="57">
        <f t="shared" si="41"/>
        <v>0.17857142857142858</v>
      </c>
      <c r="CE23" s="57">
        <f t="shared" si="88"/>
        <v>3.4199726402188782E-3</v>
      </c>
      <c r="CF23" s="27">
        <v>55</v>
      </c>
      <c r="CG23" s="27">
        <v>7</v>
      </c>
      <c r="CH23" s="57">
        <f t="shared" si="42"/>
        <v>0.12727272727272726</v>
      </c>
      <c r="CI23" s="57">
        <f t="shared" si="43"/>
        <v>4.7879616963064295E-3</v>
      </c>
      <c r="CJ23" s="27">
        <v>18</v>
      </c>
      <c r="CK23" s="27">
        <v>5</v>
      </c>
      <c r="CL23" s="58">
        <f t="shared" si="44"/>
        <v>0.27777777777777779</v>
      </c>
      <c r="CM23" s="57">
        <f t="shared" si="45"/>
        <v>3.4199726402188782E-3</v>
      </c>
      <c r="CN23" s="27">
        <v>1</v>
      </c>
      <c r="CO23" s="27">
        <v>0</v>
      </c>
      <c r="CP23" s="58">
        <f t="shared" si="46"/>
        <v>0</v>
      </c>
      <c r="CQ23" s="57">
        <f t="shared" si="47"/>
        <v>0</v>
      </c>
      <c r="CR23" s="126">
        <v>9</v>
      </c>
      <c r="CS23" s="126">
        <v>0</v>
      </c>
      <c r="CT23" s="127">
        <f t="shared" si="48"/>
        <v>0</v>
      </c>
      <c r="CU23" s="127">
        <f t="shared" si="49"/>
        <v>0</v>
      </c>
      <c r="CV23" s="27">
        <v>82</v>
      </c>
      <c r="CW23" s="27">
        <v>11</v>
      </c>
      <c r="CX23" s="57">
        <f t="shared" si="50"/>
        <v>0.13414634146341464</v>
      </c>
      <c r="CY23" s="57">
        <f t="shared" si="51"/>
        <v>7.523939808481532E-3</v>
      </c>
      <c r="CZ23" s="27">
        <v>79</v>
      </c>
      <c r="DA23" s="27">
        <v>8</v>
      </c>
      <c r="DB23" s="57">
        <f t="shared" si="52"/>
        <v>0.10126582278481013</v>
      </c>
      <c r="DC23" s="57">
        <f t="shared" si="89"/>
        <v>5.4719562243502051E-3</v>
      </c>
      <c r="DD23" s="40">
        <v>638</v>
      </c>
      <c r="DE23" s="40">
        <v>92</v>
      </c>
      <c r="DF23" s="40">
        <v>210</v>
      </c>
      <c r="DG23" s="40">
        <v>212</v>
      </c>
      <c r="DH23" s="40">
        <v>124</v>
      </c>
      <c r="DI23" s="54">
        <f t="shared" si="53"/>
        <v>0.14420062695924765</v>
      </c>
      <c r="DJ23" s="54">
        <f t="shared" si="54"/>
        <v>0.32915360501567398</v>
      </c>
      <c r="DK23" s="54">
        <f t="shared" si="55"/>
        <v>0.52664576802507834</v>
      </c>
      <c r="DL23" s="40">
        <v>673</v>
      </c>
      <c r="DM23" s="40">
        <v>50</v>
      </c>
      <c r="DN23" s="40">
        <v>255</v>
      </c>
      <c r="DO23" s="40">
        <v>202</v>
      </c>
      <c r="DP23" s="40">
        <v>166</v>
      </c>
      <c r="DQ23" s="54">
        <f t="shared" si="56"/>
        <v>7.4294205052005943E-2</v>
      </c>
      <c r="DR23" s="54">
        <f t="shared" si="57"/>
        <v>0.3789004457652303</v>
      </c>
      <c r="DS23" s="54">
        <f t="shared" si="58"/>
        <v>0.54680534918276369</v>
      </c>
      <c r="DT23" s="40">
        <f t="shared" si="59"/>
        <v>1311</v>
      </c>
      <c r="DU23" s="40">
        <f t="shared" si="60"/>
        <v>142</v>
      </c>
      <c r="DV23" s="40">
        <f t="shared" si="61"/>
        <v>465</v>
      </c>
      <c r="DW23" s="40">
        <f t="shared" si="62"/>
        <v>414</v>
      </c>
      <c r="DX23" s="40">
        <f t="shared" si="63"/>
        <v>290</v>
      </c>
      <c r="DY23" s="53">
        <f t="shared" si="64"/>
        <v>0.10831426392067124</v>
      </c>
      <c r="DZ23" s="53">
        <f t="shared" si="65"/>
        <v>0.35469107551487417</v>
      </c>
      <c r="EA23" s="53">
        <f t="shared" si="66"/>
        <v>0.53699466056445466</v>
      </c>
      <c r="EB23" s="40">
        <v>759</v>
      </c>
      <c r="EC23" s="39">
        <v>108</v>
      </c>
      <c r="ED23" s="53">
        <f t="shared" si="67"/>
        <v>0.14229249011857709</v>
      </c>
      <c r="EE23" s="40">
        <v>180</v>
      </c>
      <c r="EF23" s="53">
        <f t="shared" si="67"/>
        <v>0.23715415019762845</v>
      </c>
      <c r="EG23" s="40">
        <v>240</v>
      </c>
      <c r="EH23" s="53">
        <f t="shared" ref="EH23" si="209">EG23/$EB23</f>
        <v>0.31620553359683795</v>
      </c>
      <c r="EI23" s="40">
        <v>330</v>
      </c>
      <c r="EJ23" s="53">
        <f t="shared" ref="EJ23" si="210">EI23/$EB23</f>
        <v>0.43478260869565216</v>
      </c>
      <c r="EK23" s="40">
        <v>556</v>
      </c>
      <c r="EL23" s="53">
        <f t="shared" ref="EL23" si="211">EK23/$EB23</f>
        <v>0.73254281949934119</v>
      </c>
      <c r="EM23" s="40">
        <v>664</v>
      </c>
      <c r="EN23" s="53">
        <f t="shared" ref="EN23" si="212">EM23/$EB23</f>
        <v>0.87483530961791833</v>
      </c>
      <c r="EO23" s="147">
        <v>62786</v>
      </c>
      <c r="EP23" s="147">
        <v>53438</v>
      </c>
      <c r="EQ23" s="147">
        <v>91786</v>
      </c>
      <c r="ER23" s="147">
        <v>64091</v>
      </c>
      <c r="ES23" s="147">
        <v>52335</v>
      </c>
      <c r="ET23" s="40">
        <v>618</v>
      </c>
      <c r="EU23" s="40">
        <v>30</v>
      </c>
      <c r="EV23" s="53">
        <f t="shared" si="72"/>
        <v>4.8543689320388349E-2</v>
      </c>
      <c r="EW23" s="40">
        <v>646</v>
      </c>
      <c r="EX23" s="40">
        <v>95</v>
      </c>
      <c r="EY23" s="53">
        <f t="shared" si="73"/>
        <v>0.14705882352941177</v>
      </c>
      <c r="EZ23" s="40">
        <f t="shared" si="74"/>
        <v>1264</v>
      </c>
      <c r="FA23" s="40">
        <f t="shared" si="75"/>
        <v>125</v>
      </c>
      <c r="FB23" s="53">
        <f t="shared" si="76"/>
        <v>9.8892405063291139E-2</v>
      </c>
      <c r="FC23" s="40">
        <v>1264</v>
      </c>
      <c r="FD23" s="40">
        <v>125</v>
      </c>
      <c r="FE23" s="53">
        <f t="shared" si="77"/>
        <v>9.8892405063291139E-2</v>
      </c>
      <c r="FF23" s="40">
        <v>220</v>
      </c>
      <c r="FG23" s="53">
        <f t="shared" si="77"/>
        <v>0.17405063291139242</v>
      </c>
      <c r="FH23" s="40">
        <v>296</v>
      </c>
      <c r="FI23" s="53">
        <f t="shared" ref="FI23" si="213">FH23/$FC23</f>
        <v>0.23417721518987342</v>
      </c>
      <c r="FJ23" s="40">
        <v>322</v>
      </c>
      <c r="FK23" s="53">
        <f t="shared" ref="FK23" si="214">FJ23/$FC23</f>
        <v>0.254746835443038</v>
      </c>
      <c r="FL23" s="40">
        <v>589</v>
      </c>
      <c r="FM23" s="53">
        <f t="shared" ref="FM23" si="215">FL23/$FC23</f>
        <v>0.46598101265822783</v>
      </c>
      <c r="FN23" s="40">
        <v>87</v>
      </c>
      <c r="FO23" s="53">
        <v>0.21641791044776118</v>
      </c>
      <c r="FP23" s="40">
        <v>2</v>
      </c>
      <c r="FQ23" s="53">
        <v>4.9751243781094526E-3</v>
      </c>
      <c r="FR23" s="40">
        <v>24</v>
      </c>
      <c r="FS23" s="53">
        <v>0.10169491525423729</v>
      </c>
      <c r="FT23" s="39">
        <v>0</v>
      </c>
      <c r="FU23" s="53">
        <v>0</v>
      </c>
      <c r="FV23" s="40">
        <v>72</v>
      </c>
      <c r="FW23" s="53">
        <v>0.18274111675126903</v>
      </c>
      <c r="FX23" s="40">
        <v>0</v>
      </c>
      <c r="FY23" s="53">
        <v>0</v>
      </c>
      <c r="FZ23" s="40">
        <v>16</v>
      </c>
      <c r="GA23" s="53">
        <v>5.7347670250896057E-2</v>
      </c>
      <c r="GB23" s="40">
        <v>0</v>
      </c>
      <c r="GC23" s="53">
        <v>0</v>
      </c>
      <c r="GD23" s="40">
        <v>199</v>
      </c>
      <c r="GE23" s="150">
        <v>0.15179252479023647</v>
      </c>
      <c r="GF23" s="40">
        <v>2</v>
      </c>
      <c r="GG23" s="150">
        <v>1.5255530129672007E-3</v>
      </c>
      <c r="GH23" s="40">
        <v>759</v>
      </c>
      <c r="GI23" s="40">
        <v>67</v>
      </c>
      <c r="GJ23" s="53">
        <f t="shared" si="81"/>
        <v>8.8274044795783921E-2</v>
      </c>
      <c r="GK23" s="40">
        <v>27</v>
      </c>
      <c r="GL23" s="53">
        <f t="shared" si="82"/>
        <v>0.40298507462686567</v>
      </c>
      <c r="GM23" s="40">
        <v>22</v>
      </c>
      <c r="GN23" s="53">
        <f t="shared" si="83"/>
        <v>0.32835820895522388</v>
      </c>
      <c r="GO23" s="40">
        <v>692</v>
      </c>
      <c r="GP23" s="53">
        <f t="shared" si="84"/>
        <v>0.91172595520421607</v>
      </c>
      <c r="GQ23" s="40">
        <v>571</v>
      </c>
      <c r="GR23" s="53">
        <f t="shared" si="85"/>
        <v>0.82514450867052025</v>
      </c>
      <c r="GS23" s="40">
        <v>121</v>
      </c>
      <c r="GT23" s="53">
        <f t="shared" si="86"/>
        <v>0.17485549132947978</v>
      </c>
    </row>
    <row r="24" spans="1:202" x14ac:dyDescent="0.25">
      <c r="A24" t="s">
        <v>196</v>
      </c>
      <c r="B24" s="46">
        <v>104053</v>
      </c>
      <c r="C24" s="46">
        <v>27775</v>
      </c>
      <c r="D24" s="46">
        <v>20087</v>
      </c>
      <c r="E24" s="46">
        <v>8197</v>
      </c>
      <c r="F24" s="46">
        <v>2246</v>
      </c>
      <c r="G24" s="48">
        <f t="shared" si="2"/>
        <v>0.26693127540772493</v>
      </c>
      <c r="H24" s="48">
        <f t="shared" si="3"/>
        <v>0.19304585163330226</v>
      </c>
      <c r="I24" s="48">
        <f t="shared" si="4"/>
        <v>7.8777161638780235E-2</v>
      </c>
      <c r="J24" s="48">
        <f t="shared" si="5"/>
        <v>2.158515371973898E-2</v>
      </c>
      <c r="K24" s="46">
        <v>9097</v>
      </c>
      <c r="L24" s="49">
        <f t="shared" si="6"/>
        <v>0.45287997212127246</v>
      </c>
      <c r="M24" s="46">
        <v>10990</v>
      </c>
      <c r="N24" s="49">
        <f t="shared" si="7"/>
        <v>0.54712002787872749</v>
      </c>
      <c r="O24" s="52">
        <v>41.9</v>
      </c>
      <c r="P24" s="40">
        <v>43016</v>
      </c>
      <c r="Q24" s="40">
        <v>18432</v>
      </c>
      <c r="R24" s="53">
        <f t="shared" si="8"/>
        <v>0.42849172400967084</v>
      </c>
      <c r="S24" s="40">
        <v>13841</v>
      </c>
      <c r="T24" s="54">
        <f t="shared" si="9"/>
        <v>0.32176399479263529</v>
      </c>
      <c r="U24" s="46">
        <v>9097</v>
      </c>
      <c r="V24" s="40">
        <v>648</v>
      </c>
      <c r="W24" s="53">
        <f t="shared" si="10"/>
        <v>7.123227437616797E-2</v>
      </c>
      <c r="X24" s="40">
        <v>6283</v>
      </c>
      <c r="Y24" s="55">
        <f t="shared" si="11"/>
        <v>0.69066725294052989</v>
      </c>
      <c r="Z24" s="40">
        <v>315</v>
      </c>
      <c r="AA24" s="53">
        <f t="shared" si="12"/>
        <v>3.4626800043970542E-2</v>
      </c>
      <c r="AB24" s="40">
        <v>901</v>
      </c>
      <c r="AC24" s="53">
        <f t="shared" si="13"/>
        <v>9.9043640760690332E-2</v>
      </c>
      <c r="AD24" s="40">
        <v>950</v>
      </c>
      <c r="AE24" s="53">
        <f t="shared" si="14"/>
        <v>0.10443003187864131</v>
      </c>
      <c r="AF24" s="40">
        <v>10990</v>
      </c>
      <c r="AG24" s="40">
        <v>777</v>
      </c>
      <c r="AH24" s="53">
        <f t="shared" si="15"/>
        <v>7.0700636942675157E-2</v>
      </c>
      <c r="AI24" s="40">
        <v>5125</v>
      </c>
      <c r="AJ24" s="53">
        <f t="shared" si="16"/>
        <v>0.46633303002729753</v>
      </c>
      <c r="AK24" s="40">
        <v>166</v>
      </c>
      <c r="AL24" s="53">
        <f t="shared" si="17"/>
        <v>1.5104640582347589E-2</v>
      </c>
      <c r="AM24" s="40">
        <v>3257</v>
      </c>
      <c r="AN24" s="53">
        <f t="shared" si="18"/>
        <v>0.29636032757051867</v>
      </c>
      <c r="AO24" s="40">
        <v>1665</v>
      </c>
      <c r="AP24" s="53">
        <f t="shared" si="19"/>
        <v>0.15150136487716107</v>
      </c>
      <c r="AQ24" s="40">
        <f t="shared" si="20"/>
        <v>20087</v>
      </c>
      <c r="AR24" s="40">
        <f t="shared" si="21"/>
        <v>1425</v>
      </c>
      <c r="AS24" s="53">
        <f t="shared" si="22"/>
        <v>7.0941404888734003E-2</v>
      </c>
      <c r="AT24" s="40">
        <f t="shared" si="23"/>
        <v>11408</v>
      </c>
      <c r="AU24" s="53">
        <f t="shared" si="24"/>
        <v>0.56792950664608954</v>
      </c>
      <c r="AV24" s="40">
        <f t="shared" si="25"/>
        <v>481</v>
      </c>
      <c r="AW24" s="53">
        <f t="shared" si="26"/>
        <v>2.3945835615074428E-2</v>
      </c>
      <c r="AX24" s="40">
        <f t="shared" si="27"/>
        <v>4158</v>
      </c>
      <c r="AY24" s="53">
        <f t="shared" si="28"/>
        <v>0.20699955194902175</v>
      </c>
      <c r="AZ24" s="40">
        <f t="shared" si="29"/>
        <v>2615</v>
      </c>
      <c r="BA24" s="53">
        <f t="shared" si="30"/>
        <v>0.13018370090108031</v>
      </c>
      <c r="BB24" s="141">
        <v>8927</v>
      </c>
      <c r="BC24" s="141">
        <v>2136</v>
      </c>
      <c r="BD24" s="142">
        <f t="shared" si="31"/>
        <v>0.23927411224375489</v>
      </c>
      <c r="BE24" s="141">
        <v>10577</v>
      </c>
      <c r="BF24" s="141">
        <v>2861</v>
      </c>
      <c r="BG24" s="142">
        <f t="shared" si="0"/>
        <v>0.27049257823579465</v>
      </c>
      <c r="BH24" s="144">
        <f t="shared" si="32"/>
        <v>19504</v>
      </c>
      <c r="BI24" s="144">
        <f t="shared" si="33"/>
        <v>4997</v>
      </c>
      <c r="BJ24" s="145">
        <f t="shared" si="34"/>
        <v>0.25620385561936015</v>
      </c>
      <c r="BK24" s="40">
        <v>19805</v>
      </c>
      <c r="BL24" s="40">
        <v>5432</v>
      </c>
      <c r="BM24" s="53">
        <f t="shared" si="87"/>
        <v>0.27427417318858877</v>
      </c>
      <c r="BN24" s="40">
        <v>9097</v>
      </c>
      <c r="BO24" s="40">
        <v>1972</v>
      </c>
      <c r="BP24" s="53">
        <f t="shared" si="35"/>
        <v>0.21677476091019018</v>
      </c>
      <c r="BQ24" s="40">
        <v>10990</v>
      </c>
      <c r="BR24" s="40">
        <v>3844</v>
      </c>
      <c r="BS24" s="53">
        <f t="shared" si="36"/>
        <v>0.34977252047315743</v>
      </c>
      <c r="BT24" s="27">
        <v>103948</v>
      </c>
      <c r="BU24" s="27">
        <v>21168</v>
      </c>
      <c r="BV24" s="57">
        <f t="shared" si="37"/>
        <v>0.20364028167930118</v>
      </c>
      <c r="BW24" s="57">
        <f t="shared" si="38"/>
        <v>1</v>
      </c>
      <c r="BX24" s="27">
        <v>90355</v>
      </c>
      <c r="BY24" s="27">
        <v>20462</v>
      </c>
      <c r="BZ24" s="57">
        <f t="shared" si="39"/>
        <v>0.22646228764318521</v>
      </c>
      <c r="CA24" s="57">
        <f t="shared" si="40"/>
        <v>0.96664777021919879</v>
      </c>
      <c r="CB24" s="27">
        <v>2333</v>
      </c>
      <c r="CC24" s="27">
        <v>77</v>
      </c>
      <c r="CD24" s="57">
        <f t="shared" si="41"/>
        <v>3.3004714959279896E-2</v>
      </c>
      <c r="CE24" s="57">
        <f t="shared" si="88"/>
        <v>3.6375661375661374E-3</v>
      </c>
      <c r="CF24" s="27">
        <v>438</v>
      </c>
      <c r="CG24" s="27">
        <v>78</v>
      </c>
      <c r="CH24" s="57">
        <f t="shared" si="42"/>
        <v>0.17808219178082191</v>
      </c>
      <c r="CI24" s="57">
        <f t="shared" si="43"/>
        <v>3.6848072562358277E-3</v>
      </c>
      <c r="CJ24" s="27">
        <v>1958</v>
      </c>
      <c r="CK24" s="27">
        <v>124</v>
      </c>
      <c r="CL24" s="58">
        <f t="shared" si="44"/>
        <v>6.332992849846783E-2</v>
      </c>
      <c r="CM24" s="57">
        <f t="shared" si="45"/>
        <v>5.8578987150415722E-3</v>
      </c>
      <c r="CN24" s="27">
        <v>44</v>
      </c>
      <c r="CO24" s="27">
        <v>4</v>
      </c>
      <c r="CP24" s="58">
        <f t="shared" si="46"/>
        <v>9.0909090909090912E-2</v>
      </c>
      <c r="CQ24" s="57">
        <f t="shared" si="47"/>
        <v>1.889644746787604E-4</v>
      </c>
      <c r="CR24" s="126">
        <v>1754</v>
      </c>
      <c r="CS24" s="126">
        <v>21</v>
      </c>
      <c r="CT24" s="127">
        <f t="shared" si="48"/>
        <v>1.1972633979475485E-2</v>
      </c>
      <c r="CU24" s="127">
        <f t="shared" si="49"/>
        <v>9.9206349206349201E-4</v>
      </c>
      <c r="CV24" s="27">
        <v>1586</v>
      </c>
      <c r="CW24" s="27">
        <v>74</v>
      </c>
      <c r="CX24" s="57">
        <f t="shared" si="50"/>
        <v>4.6658259773013869E-2</v>
      </c>
      <c r="CY24" s="57">
        <f t="shared" si="51"/>
        <v>3.4958427815570672E-3</v>
      </c>
      <c r="CZ24" s="27">
        <v>7234</v>
      </c>
      <c r="DA24" s="27">
        <v>349</v>
      </c>
      <c r="DB24" s="57">
        <f t="shared" si="52"/>
        <v>4.8244401437655515E-2</v>
      </c>
      <c r="DC24" s="57">
        <f t="shared" si="89"/>
        <v>1.6487150415721845E-2</v>
      </c>
      <c r="DD24" s="40">
        <v>9097</v>
      </c>
      <c r="DE24" s="40">
        <v>930</v>
      </c>
      <c r="DF24" s="40">
        <v>3655</v>
      </c>
      <c r="DG24" s="40">
        <v>2543</v>
      </c>
      <c r="DH24" s="40">
        <v>1969</v>
      </c>
      <c r="DI24" s="54">
        <f t="shared" si="53"/>
        <v>0.10223150489172254</v>
      </c>
      <c r="DJ24" s="54">
        <f t="shared" si="54"/>
        <v>0.4017808068594042</v>
      </c>
      <c r="DK24" s="54">
        <f t="shared" si="55"/>
        <v>0.49598768824887324</v>
      </c>
      <c r="DL24" s="40">
        <v>10990</v>
      </c>
      <c r="DM24" s="40">
        <v>636</v>
      </c>
      <c r="DN24" s="40">
        <v>5266</v>
      </c>
      <c r="DO24" s="40">
        <v>2837</v>
      </c>
      <c r="DP24" s="40">
        <v>2251</v>
      </c>
      <c r="DQ24" s="54">
        <f t="shared" si="56"/>
        <v>5.7870791628753415E-2</v>
      </c>
      <c r="DR24" s="54">
        <f t="shared" si="57"/>
        <v>0.47916287534121926</v>
      </c>
      <c r="DS24" s="54">
        <f t="shared" si="58"/>
        <v>0.46296633303002732</v>
      </c>
      <c r="DT24" s="40">
        <f t="shared" si="59"/>
        <v>20087</v>
      </c>
      <c r="DU24" s="40">
        <f t="shared" si="60"/>
        <v>1566</v>
      </c>
      <c r="DV24" s="40">
        <f t="shared" si="61"/>
        <v>8921</v>
      </c>
      <c r="DW24" s="40">
        <f t="shared" si="62"/>
        <v>5380</v>
      </c>
      <c r="DX24" s="40">
        <f t="shared" si="63"/>
        <v>4220</v>
      </c>
      <c r="DY24" s="53">
        <f t="shared" si="64"/>
        <v>7.796087021456663E-2</v>
      </c>
      <c r="DZ24" s="53">
        <f t="shared" si="65"/>
        <v>0.44411808632448846</v>
      </c>
      <c r="EA24" s="53">
        <f t="shared" si="66"/>
        <v>0.47792104346094488</v>
      </c>
      <c r="EB24" s="40">
        <v>12575</v>
      </c>
      <c r="EC24" s="39">
        <v>1004</v>
      </c>
      <c r="ED24" s="53">
        <f t="shared" si="67"/>
        <v>7.9840954274353879E-2</v>
      </c>
      <c r="EE24" s="40">
        <v>2261</v>
      </c>
      <c r="EF24" s="53">
        <f t="shared" si="67"/>
        <v>0.17980119284294235</v>
      </c>
      <c r="EG24" s="40">
        <v>3720</v>
      </c>
      <c r="EH24" s="53">
        <f t="shared" ref="EH24" si="216">EG24/$EB24</f>
        <v>0.29582504970178924</v>
      </c>
      <c r="EI24" s="40">
        <v>5582</v>
      </c>
      <c r="EJ24" s="53">
        <f t="shared" ref="EJ24" si="217">EI24/$EB24</f>
        <v>0.44389662027833005</v>
      </c>
      <c r="EK24" s="40">
        <v>8626</v>
      </c>
      <c r="EL24" s="53">
        <f t="shared" ref="EL24" si="218">EK24/$EB24</f>
        <v>0.68596421471172964</v>
      </c>
      <c r="EM24" s="40">
        <v>10156</v>
      </c>
      <c r="EN24" s="53">
        <f t="shared" ref="EN24" si="219">EM24/$EB24</f>
        <v>0.80763419483101395</v>
      </c>
      <c r="EO24" s="147">
        <v>73154</v>
      </c>
      <c r="EP24" s="147">
        <v>58911</v>
      </c>
      <c r="EQ24" s="147">
        <v>82419</v>
      </c>
      <c r="ER24" s="147">
        <v>91374</v>
      </c>
      <c r="ES24" s="147">
        <v>54346</v>
      </c>
      <c r="ET24" s="40">
        <v>8927</v>
      </c>
      <c r="EU24" s="40">
        <v>483</v>
      </c>
      <c r="EV24" s="53">
        <f t="shared" si="72"/>
        <v>5.4105522571972667E-2</v>
      </c>
      <c r="EW24" s="40">
        <v>10577</v>
      </c>
      <c r="EX24" s="40">
        <v>1089</v>
      </c>
      <c r="EY24" s="53">
        <f t="shared" si="73"/>
        <v>0.10295925120544577</v>
      </c>
      <c r="EZ24" s="40">
        <f t="shared" si="74"/>
        <v>19504</v>
      </c>
      <c r="FA24" s="40">
        <f t="shared" si="75"/>
        <v>1572</v>
      </c>
      <c r="FB24" s="53">
        <f t="shared" si="76"/>
        <v>8.0598851517637404E-2</v>
      </c>
      <c r="FC24" s="40">
        <v>19504</v>
      </c>
      <c r="FD24" s="40">
        <v>1572</v>
      </c>
      <c r="FE24" s="53">
        <f t="shared" si="77"/>
        <v>8.0598851517637404E-2</v>
      </c>
      <c r="FF24" s="40">
        <v>3052</v>
      </c>
      <c r="FG24" s="53">
        <f t="shared" si="77"/>
        <v>0.15648072190319934</v>
      </c>
      <c r="FH24" s="40">
        <v>4100</v>
      </c>
      <c r="FI24" s="53">
        <f t="shared" ref="FI24" si="220">FH24/$FC24</f>
        <v>0.21021328958162427</v>
      </c>
      <c r="FJ24" s="40">
        <v>4736</v>
      </c>
      <c r="FK24" s="53">
        <f t="shared" ref="FK24" si="221">FJ24/$FC24</f>
        <v>0.24282198523379819</v>
      </c>
      <c r="FL24" s="40">
        <v>8361</v>
      </c>
      <c r="FM24" s="53">
        <f t="shared" ref="FM24" si="222">FL24/$FC24</f>
        <v>0.42868129614438066</v>
      </c>
      <c r="FN24" s="40">
        <v>1546</v>
      </c>
      <c r="FO24" s="53">
        <v>0.26659768925676841</v>
      </c>
      <c r="FP24" s="40">
        <v>26</v>
      </c>
      <c r="FQ24" s="53">
        <v>4.4835316433867907E-3</v>
      </c>
      <c r="FR24" s="40">
        <v>154</v>
      </c>
      <c r="FS24" s="53">
        <v>4.6694966646452396E-2</v>
      </c>
      <c r="FT24" s="39">
        <v>0</v>
      </c>
      <c r="FU24" s="53">
        <v>0</v>
      </c>
      <c r="FV24" s="40">
        <v>1155</v>
      </c>
      <c r="FW24" s="53">
        <v>0.18962403546215728</v>
      </c>
      <c r="FX24" s="40">
        <v>15</v>
      </c>
      <c r="FY24" s="53">
        <v>2.4626498111968479E-3</v>
      </c>
      <c r="FZ24" s="40">
        <v>334</v>
      </c>
      <c r="GA24" s="53">
        <v>6.8177179016125744E-2</v>
      </c>
      <c r="GB24" s="40">
        <v>0</v>
      </c>
      <c r="GC24" s="53">
        <v>0</v>
      </c>
      <c r="GD24" s="40">
        <v>3189</v>
      </c>
      <c r="GE24" s="150">
        <v>0.15875939662468264</v>
      </c>
      <c r="GF24" s="40">
        <v>41</v>
      </c>
      <c r="GG24" s="150">
        <v>2.0411211231144521E-3</v>
      </c>
      <c r="GH24" s="40">
        <v>12575</v>
      </c>
      <c r="GI24" s="40">
        <v>2907</v>
      </c>
      <c r="GJ24" s="53">
        <f t="shared" si="81"/>
        <v>0.23117296222664016</v>
      </c>
      <c r="GK24" s="40">
        <v>1181</v>
      </c>
      <c r="GL24" s="53">
        <f t="shared" si="82"/>
        <v>0.40626074991400069</v>
      </c>
      <c r="GM24" s="40">
        <v>1556</v>
      </c>
      <c r="GN24" s="53">
        <f t="shared" si="83"/>
        <v>0.53525971792225657</v>
      </c>
      <c r="GO24" s="40">
        <v>9668</v>
      </c>
      <c r="GP24" s="53">
        <f t="shared" si="84"/>
        <v>0.76882703777335981</v>
      </c>
      <c r="GQ24" s="40">
        <v>7674</v>
      </c>
      <c r="GR24" s="53">
        <f t="shared" si="85"/>
        <v>0.79375258585022757</v>
      </c>
      <c r="GS24" s="40">
        <v>1981</v>
      </c>
      <c r="GT24" s="53">
        <f t="shared" si="86"/>
        <v>0.20490277203144394</v>
      </c>
    </row>
    <row r="25" spans="1:202" x14ac:dyDescent="0.25">
      <c r="A25" t="s">
        <v>197</v>
      </c>
      <c r="B25" s="46">
        <v>9261</v>
      </c>
      <c r="C25" s="46">
        <v>3200</v>
      </c>
      <c r="D25" s="46">
        <v>2316</v>
      </c>
      <c r="E25" s="46">
        <v>889</v>
      </c>
      <c r="F25" s="46">
        <v>253</v>
      </c>
      <c r="G25" s="48">
        <f t="shared" si="2"/>
        <v>0.34553503941259045</v>
      </c>
      <c r="H25" s="48">
        <f t="shared" si="3"/>
        <v>0.25008098477486235</v>
      </c>
      <c r="I25" s="48">
        <f t="shared" si="4"/>
        <v>9.5993953136810278E-2</v>
      </c>
      <c r="J25" s="48">
        <f t="shared" si="5"/>
        <v>2.7318864053557931E-2</v>
      </c>
      <c r="K25" s="46">
        <v>1163</v>
      </c>
      <c r="L25" s="49">
        <f t="shared" si="6"/>
        <v>0.50215889464594132</v>
      </c>
      <c r="M25" s="46">
        <v>1153</v>
      </c>
      <c r="N25" s="49">
        <f t="shared" si="7"/>
        <v>0.49784110535405873</v>
      </c>
      <c r="O25" s="52">
        <v>49.1</v>
      </c>
      <c r="P25" s="40">
        <v>3952</v>
      </c>
      <c r="Q25" s="40">
        <v>2072</v>
      </c>
      <c r="R25" s="53">
        <f t="shared" si="8"/>
        <v>0.52429149797570851</v>
      </c>
      <c r="S25" s="40">
        <v>1569</v>
      </c>
      <c r="T25" s="54">
        <f t="shared" si="9"/>
        <v>0.39701417004048584</v>
      </c>
      <c r="U25" s="46">
        <v>1163</v>
      </c>
      <c r="V25" s="40">
        <v>49</v>
      </c>
      <c r="W25" s="53">
        <f t="shared" si="10"/>
        <v>4.2132416165090281E-2</v>
      </c>
      <c r="X25" s="40">
        <v>740</v>
      </c>
      <c r="Y25" s="55">
        <f t="shared" si="11"/>
        <v>0.63628546861564916</v>
      </c>
      <c r="Z25" s="40">
        <v>33</v>
      </c>
      <c r="AA25" s="53">
        <f t="shared" si="12"/>
        <v>2.8374892519346516E-2</v>
      </c>
      <c r="AB25" s="40">
        <v>125</v>
      </c>
      <c r="AC25" s="53">
        <f t="shared" si="13"/>
        <v>0.10748065348237318</v>
      </c>
      <c r="AD25" s="40">
        <v>216</v>
      </c>
      <c r="AE25" s="53">
        <f t="shared" si="14"/>
        <v>0.18572656921754085</v>
      </c>
      <c r="AF25" s="40">
        <v>1153</v>
      </c>
      <c r="AG25" s="40">
        <v>51</v>
      </c>
      <c r="AH25" s="53">
        <f t="shared" si="15"/>
        <v>4.4232437120555072E-2</v>
      </c>
      <c r="AI25" s="40">
        <v>605</v>
      </c>
      <c r="AJ25" s="53">
        <f t="shared" si="16"/>
        <v>0.52471812662619255</v>
      </c>
      <c r="AK25" s="40">
        <v>40</v>
      </c>
      <c r="AL25" s="53">
        <f t="shared" si="17"/>
        <v>3.4692107545533389E-2</v>
      </c>
      <c r="AM25" s="40">
        <v>343</v>
      </c>
      <c r="AN25" s="53">
        <f t="shared" si="18"/>
        <v>0.29748482220294881</v>
      </c>
      <c r="AO25" s="40">
        <v>114</v>
      </c>
      <c r="AP25" s="53">
        <f t="shared" si="19"/>
        <v>9.8872506504770169E-2</v>
      </c>
      <c r="AQ25" s="40">
        <f t="shared" si="20"/>
        <v>2316</v>
      </c>
      <c r="AR25" s="40">
        <f t="shared" si="21"/>
        <v>100</v>
      </c>
      <c r="AS25" s="53">
        <f t="shared" si="22"/>
        <v>4.317789291882556E-2</v>
      </c>
      <c r="AT25" s="40">
        <f t="shared" si="23"/>
        <v>1345</v>
      </c>
      <c r="AU25" s="53">
        <f t="shared" si="24"/>
        <v>0.58074265975820383</v>
      </c>
      <c r="AV25" s="40">
        <f t="shared" si="25"/>
        <v>73</v>
      </c>
      <c r="AW25" s="53">
        <f t="shared" si="26"/>
        <v>3.1519861830742658E-2</v>
      </c>
      <c r="AX25" s="40">
        <f t="shared" si="27"/>
        <v>468</v>
      </c>
      <c r="AY25" s="53">
        <f t="shared" si="28"/>
        <v>0.20207253886010362</v>
      </c>
      <c r="AZ25" s="40">
        <f t="shared" si="29"/>
        <v>330</v>
      </c>
      <c r="BA25" s="53">
        <f t="shared" si="30"/>
        <v>0.14248704663212436</v>
      </c>
      <c r="BB25" s="141">
        <v>1145</v>
      </c>
      <c r="BC25" s="141">
        <v>487</v>
      </c>
      <c r="BD25" s="142">
        <f t="shared" si="31"/>
        <v>0.42532751091703058</v>
      </c>
      <c r="BE25" s="141">
        <v>1047</v>
      </c>
      <c r="BF25" s="141">
        <v>255</v>
      </c>
      <c r="BG25" s="142">
        <f t="shared" si="0"/>
        <v>0.24355300859598855</v>
      </c>
      <c r="BH25" s="144">
        <f t="shared" si="32"/>
        <v>2192</v>
      </c>
      <c r="BI25" s="144">
        <f t="shared" si="33"/>
        <v>742</v>
      </c>
      <c r="BJ25" s="145">
        <f t="shared" si="34"/>
        <v>0.33850364963503649</v>
      </c>
      <c r="BK25" s="40">
        <v>2258</v>
      </c>
      <c r="BL25" s="40">
        <v>564</v>
      </c>
      <c r="BM25" s="53">
        <f t="shared" si="87"/>
        <v>0.24977856510186006</v>
      </c>
      <c r="BN25" s="40">
        <v>1163</v>
      </c>
      <c r="BO25" s="40">
        <v>312</v>
      </c>
      <c r="BP25" s="53">
        <f t="shared" si="35"/>
        <v>0.26827171109200343</v>
      </c>
      <c r="BQ25" s="40">
        <v>1153</v>
      </c>
      <c r="BR25" s="40">
        <v>305</v>
      </c>
      <c r="BS25" s="53">
        <f t="shared" si="36"/>
        <v>0.26452732003469209</v>
      </c>
      <c r="BT25" s="27">
        <v>9325</v>
      </c>
      <c r="BU25" s="27">
        <v>2422</v>
      </c>
      <c r="BV25" s="57">
        <f t="shared" si="37"/>
        <v>0.25973190348525471</v>
      </c>
      <c r="BW25" s="57">
        <f t="shared" si="38"/>
        <v>1</v>
      </c>
      <c r="BX25" s="27">
        <v>7479</v>
      </c>
      <c r="BY25" s="27">
        <v>2239</v>
      </c>
      <c r="BZ25" s="57">
        <f t="shared" si="39"/>
        <v>0.29937157373980477</v>
      </c>
      <c r="CA25" s="57">
        <f t="shared" si="40"/>
        <v>0.92444260941370771</v>
      </c>
      <c r="CB25" s="27">
        <v>57</v>
      </c>
      <c r="CC25" s="27">
        <v>3</v>
      </c>
      <c r="CD25" s="57">
        <f t="shared" si="41"/>
        <v>5.2631578947368418E-2</v>
      </c>
      <c r="CE25" s="57">
        <f t="shared" si="88"/>
        <v>1.2386457473162675E-3</v>
      </c>
      <c r="CF25" s="27">
        <v>1243</v>
      </c>
      <c r="CG25" s="27">
        <v>140</v>
      </c>
      <c r="CH25" s="57">
        <f t="shared" si="42"/>
        <v>0.11263073209975864</v>
      </c>
      <c r="CI25" s="57">
        <f t="shared" si="43"/>
        <v>5.7803468208092484E-2</v>
      </c>
      <c r="CJ25" s="27">
        <v>33</v>
      </c>
      <c r="CK25" s="27">
        <v>5</v>
      </c>
      <c r="CL25" s="58">
        <f t="shared" si="44"/>
        <v>0.15151515151515152</v>
      </c>
      <c r="CM25" s="57">
        <f t="shared" si="45"/>
        <v>2.0644095788604458E-3</v>
      </c>
      <c r="CN25" s="27">
        <v>13</v>
      </c>
      <c r="CO25" s="27">
        <v>3</v>
      </c>
      <c r="CP25" s="58">
        <f t="shared" si="46"/>
        <v>0.23076923076923078</v>
      </c>
      <c r="CQ25" s="57">
        <f t="shared" si="47"/>
        <v>1.2386457473162675E-3</v>
      </c>
      <c r="CR25" s="126">
        <v>9</v>
      </c>
      <c r="CS25" s="126">
        <v>0</v>
      </c>
      <c r="CT25" s="127">
        <f t="shared" si="48"/>
        <v>0</v>
      </c>
      <c r="CU25" s="127">
        <f t="shared" si="49"/>
        <v>0</v>
      </c>
      <c r="CV25" s="27">
        <v>282</v>
      </c>
      <c r="CW25" s="27">
        <v>24</v>
      </c>
      <c r="CX25" s="57">
        <f t="shared" si="50"/>
        <v>8.5106382978723402E-2</v>
      </c>
      <c r="CY25" s="57">
        <f t="shared" si="51"/>
        <v>9.9091659785301399E-3</v>
      </c>
      <c r="CZ25" s="27">
        <v>218</v>
      </c>
      <c r="DA25" s="27">
        <v>8</v>
      </c>
      <c r="DB25" s="57">
        <f t="shared" si="52"/>
        <v>3.669724770642202E-2</v>
      </c>
      <c r="DC25" s="57">
        <f t="shared" si="89"/>
        <v>3.3030553261767133E-3</v>
      </c>
      <c r="DD25" s="40">
        <v>1163</v>
      </c>
      <c r="DE25" s="40">
        <v>150</v>
      </c>
      <c r="DF25" s="40">
        <v>434</v>
      </c>
      <c r="DG25" s="40">
        <v>398</v>
      </c>
      <c r="DH25" s="40">
        <v>181</v>
      </c>
      <c r="DI25" s="54">
        <f t="shared" si="53"/>
        <v>0.12897678417884781</v>
      </c>
      <c r="DJ25" s="54">
        <f t="shared" si="54"/>
        <v>0.37317282889079967</v>
      </c>
      <c r="DK25" s="54">
        <f t="shared" si="55"/>
        <v>0.49785038693035255</v>
      </c>
      <c r="DL25" s="40">
        <v>1153</v>
      </c>
      <c r="DM25" s="40">
        <v>104</v>
      </c>
      <c r="DN25" s="40">
        <v>491</v>
      </c>
      <c r="DO25" s="40">
        <v>366</v>
      </c>
      <c r="DP25" s="40">
        <v>192</v>
      </c>
      <c r="DQ25" s="54">
        <f t="shared" si="56"/>
        <v>9.0199479618386813E-2</v>
      </c>
      <c r="DR25" s="54">
        <f t="shared" si="57"/>
        <v>0.42584562012142235</v>
      </c>
      <c r="DS25" s="54">
        <f t="shared" si="58"/>
        <v>0.48395490026019078</v>
      </c>
      <c r="DT25" s="40">
        <f t="shared" si="59"/>
        <v>2316</v>
      </c>
      <c r="DU25" s="40">
        <f t="shared" si="60"/>
        <v>254</v>
      </c>
      <c r="DV25" s="40">
        <f t="shared" si="61"/>
        <v>925</v>
      </c>
      <c r="DW25" s="40">
        <f t="shared" si="62"/>
        <v>764</v>
      </c>
      <c r="DX25" s="40">
        <f t="shared" si="63"/>
        <v>373</v>
      </c>
      <c r="DY25" s="53">
        <f t="shared" si="64"/>
        <v>0.10967184801381692</v>
      </c>
      <c r="DZ25" s="53">
        <f t="shared" si="65"/>
        <v>0.39939550949913644</v>
      </c>
      <c r="EA25" s="53">
        <f t="shared" si="66"/>
        <v>0.49093264248704666</v>
      </c>
      <c r="EB25" s="40">
        <v>1393</v>
      </c>
      <c r="EC25" s="39">
        <v>149</v>
      </c>
      <c r="ED25" s="53">
        <f t="shared" si="67"/>
        <v>0.10696338837042355</v>
      </c>
      <c r="EE25" s="40">
        <v>370</v>
      </c>
      <c r="EF25" s="53">
        <f t="shared" si="67"/>
        <v>0.26561378320172291</v>
      </c>
      <c r="EG25" s="40">
        <v>593</v>
      </c>
      <c r="EH25" s="53">
        <f t="shared" ref="EH25" si="223">EG25/$EB25</f>
        <v>0.42569992821249103</v>
      </c>
      <c r="EI25" s="40">
        <v>778</v>
      </c>
      <c r="EJ25" s="53">
        <f t="shared" ref="EJ25" si="224">EI25/$EB25</f>
        <v>0.55850681981335248</v>
      </c>
      <c r="EK25" s="40">
        <v>1111</v>
      </c>
      <c r="EL25" s="53">
        <f t="shared" ref="EL25" si="225">EK25/$EB25</f>
        <v>0.79755922469490304</v>
      </c>
      <c r="EM25" s="40">
        <v>1218</v>
      </c>
      <c r="EN25" s="53">
        <f t="shared" ref="EN25" si="226">EM25/$EB25</f>
        <v>0.87437185929648242</v>
      </c>
      <c r="EO25" s="147">
        <v>59727</v>
      </c>
      <c r="EP25" s="147">
        <v>54583</v>
      </c>
      <c r="EQ25" s="147">
        <v>74097</v>
      </c>
      <c r="ER25" s="147">
        <v>73413</v>
      </c>
      <c r="ES25" s="147">
        <v>41250</v>
      </c>
      <c r="ET25" s="40">
        <v>1145</v>
      </c>
      <c r="EU25" s="40">
        <v>91</v>
      </c>
      <c r="EV25" s="53">
        <f t="shared" si="72"/>
        <v>7.9475982532751094E-2</v>
      </c>
      <c r="EW25" s="40">
        <v>1047</v>
      </c>
      <c r="EX25" s="40">
        <v>107</v>
      </c>
      <c r="EY25" s="53">
        <f t="shared" si="73"/>
        <v>0.10219675262655205</v>
      </c>
      <c r="EZ25" s="40">
        <f t="shared" si="74"/>
        <v>2192</v>
      </c>
      <c r="FA25" s="40">
        <f t="shared" si="75"/>
        <v>198</v>
      </c>
      <c r="FB25" s="53">
        <f t="shared" si="76"/>
        <v>9.0328467153284672E-2</v>
      </c>
      <c r="FC25" s="40">
        <v>2192</v>
      </c>
      <c r="FD25" s="40">
        <v>198</v>
      </c>
      <c r="FE25" s="53">
        <f t="shared" si="77"/>
        <v>9.0328467153284672E-2</v>
      </c>
      <c r="FF25" s="40">
        <v>446</v>
      </c>
      <c r="FG25" s="53">
        <f t="shared" si="77"/>
        <v>0.20346715328467152</v>
      </c>
      <c r="FH25" s="40">
        <v>697</v>
      </c>
      <c r="FI25" s="53">
        <f t="shared" ref="FI25" si="227">FH25/$FC25</f>
        <v>0.31797445255474455</v>
      </c>
      <c r="FJ25" s="40">
        <v>782</v>
      </c>
      <c r="FK25" s="53">
        <f t="shared" ref="FK25" si="228">FJ25/$FC25</f>
        <v>0.35675182481751827</v>
      </c>
      <c r="FL25" s="40">
        <v>1224</v>
      </c>
      <c r="FM25" s="53">
        <f t="shared" ref="FM25" si="229">FL25/$FC25</f>
        <v>0.55839416058394165</v>
      </c>
      <c r="FN25" s="40">
        <v>117</v>
      </c>
      <c r="FO25" s="53">
        <v>0.16204986149584488</v>
      </c>
      <c r="FP25" s="40">
        <v>3</v>
      </c>
      <c r="FQ25" s="53">
        <v>4.1551246537396124E-3</v>
      </c>
      <c r="FR25" s="40">
        <v>36</v>
      </c>
      <c r="FS25" s="53">
        <v>8.1632653061224483E-2</v>
      </c>
      <c r="FT25" s="39">
        <v>0</v>
      </c>
      <c r="FU25" s="53">
        <v>0</v>
      </c>
      <c r="FV25" s="40">
        <v>75</v>
      </c>
      <c r="FW25" s="53">
        <v>0.10638297872340426</v>
      </c>
      <c r="FX25" s="40">
        <v>2</v>
      </c>
      <c r="FY25" s="53">
        <v>2.8368794326241137E-3</v>
      </c>
      <c r="FZ25" s="40">
        <v>10</v>
      </c>
      <c r="GA25" s="53">
        <v>2.2321428571428572E-2</v>
      </c>
      <c r="GB25" s="40">
        <v>0</v>
      </c>
      <c r="GC25" s="53">
        <v>0</v>
      </c>
      <c r="GD25" s="40">
        <v>238</v>
      </c>
      <c r="GE25" s="150">
        <v>0.10276338514680483</v>
      </c>
      <c r="GF25" s="40">
        <v>5</v>
      </c>
      <c r="GG25" s="150">
        <v>2.1588946459412781E-3</v>
      </c>
      <c r="GH25" s="40">
        <v>1393</v>
      </c>
      <c r="GI25" s="40">
        <v>203</v>
      </c>
      <c r="GJ25" s="53">
        <f t="shared" si="81"/>
        <v>0.14572864321608039</v>
      </c>
      <c r="GK25" s="40">
        <v>87</v>
      </c>
      <c r="GL25" s="53">
        <f t="shared" si="82"/>
        <v>0.42857142857142855</v>
      </c>
      <c r="GM25" s="40">
        <v>15</v>
      </c>
      <c r="GN25" s="53">
        <f t="shared" si="83"/>
        <v>7.3891625615763554E-2</v>
      </c>
      <c r="GO25" s="40">
        <v>1190</v>
      </c>
      <c r="GP25" s="53">
        <f t="shared" si="84"/>
        <v>0.85427135678391963</v>
      </c>
      <c r="GQ25" s="40">
        <v>886</v>
      </c>
      <c r="GR25" s="53">
        <f t="shared" si="85"/>
        <v>0.74453781512605044</v>
      </c>
      <c r="GS25" s="40">
        <v>285</v>
      </c>
      <c r="GT25" s="53">
        <f t="shared" si="86"/>
        <v>0.23949579831932774</v>
      </c>
    </row>
    <row r="26" spans="1:202" x14ac:dyDescent="0.25">
      <c r="A26" t="s">
        <v>198</v>
      </c>
      <c r="B26" s="46">
        <v>51678</v>
      </c>
      <c r="C26" s="46">
        <v>13032</v>
      </c>
      <c r="D26" s="46">
        <v>9280</v>
      </c>
      <c r="E26" s="46">
        <v>3911</v>
      </c>
      <c r="F26" s="46">
        <v>1206</v>
      </c>
      <c r="G26" s="48">
        <f t="shared" si="2"/>
        <v>0.25217694183211425</v>
      </c>
      <c r="H26" s="48">
        <f t="shared" si="3"/>
        <v>0.17957351290684623</v>
      </c>
      <c r="I26" s="48">
        <f t="shared" si="4"/>
        <v>7.568017338132281E-2</v>
      </c>
      <c r="J26" s="48">
        <f t="shared" si="5"/>
        <v>2.3336816440264717E-2</v>
      </c>
      <c r="K26" s="46">
        <v>4230</v>
      </c>
      <c r="L26" s="49">
        <f t="shared" si="6"/>
        <v>0.45581896551724138</v>
      </c>
      <c r="M26" s="46">
        <v>5050</v>
      </c>
      <c r="N26" s="49">
        <f t="shared" si="7"/>
        <v>0.54418103448275867</v>
      </c>
      <c r="O26" s="52">
        <v>36.9</v>
      </c>
      <c r="P26" s="40">
        <v>19913</v>
      </c>
      <c r="Q26" s="40">
        <v>8373</v>
      </c>
      <c r="R26" s="53">
        <f t="shared" si="8"/>
        <v>0.4204790840154673</v>
      </c>
      <c r="S26" s="40">
        <v>6212</v>
      </c>
      <c r="T26" s="54">
        <f t="shared" si="9"/>
        <v>0.31195701300657863</v>
      </c>
      <c r="U26" s="46">
        <v>4230</v>
      </c>
      <c r="V26" s="40">
        <v>256</v>
      </c>
      <c r="W26" s="53">
        <f t="shared" si="10"/>
        <v>6.0520094562647751E-2</v>
      </c>
      <c r="X26" s="40">
        <v>3070</v>
      </c>
      <c r="Y26" s="55">
        <f t="shared" si="11"/>
        <v>0.72576832151300241</v>
      </c>
      <c r="Z26" s="40">
        <v>100</v>
      </c>
      <c r="AA26" s="53">
        <f t="shared" si="12"/>
        <v>2.3640661938534278E-2</v>
      </c>
      <c r="AB26" s="40">
        <v>360</v>
      </c>
      <c r="AC26" s="53">
        <f t="shared" si="13"/>
        <v>8.5106382978723402E-2</v>
      </c>
      <c r="AD26" s="40">
        <v>444</v>
      </c>
      <c r="AE26" s="53">
        <f t="shared" si="14"/>
        <v>0.1049645390070922</v>
      </c>
      <c r="AF26" s="40">
        <v>5050</v>
      </c>
      <c r="AG26" s="40">
        <v>452</v>
      </c>
      <c r="AH26" s="53">
        <f t="shared" si="15"/>
        <v>8.9504950495049501E-2</v>
      </c>
      <c r="AI26" s="40">
        <v>2377</v>
      </c>
      <c r="AJ26" s="53">
        <f t="shared" si="16"/>
        <v>0.47069306930693067</v>
      </c>
      <c r="AK26" s="40">
        <v>71</v>
      </c>
      <c r="AL26" s="53">
        <f t="shared" si="17"/>
        <v>1.405940594059406E-2</v>
      </c>
      <c r="AM26" s="40">
        <v>1623</v>
      </c>
      <c r="AN26" s="53">
        <f t="shared" si="18"/>
        <v>0.32138613861386139</v>
      </c>
      <c r="AO26" s="40">
        <v>527</v>
      </c>
      <c r="AP26" s="53">
        <f t="shared" si="19"/>
        <v>0.10435643564356435</v>
      </c>
      <c r="AQ26" s="40">
        <f t="shared" si="20"/>
        <v>9280</v>
      </c>
      <c r="AR26" s="40">
        <f t="shared" si="21"/>
        <v>708</v>
      </c>
      <c r="AS26" s="53">
        <f t="shared" si="22"/>
        <v>7.6293103448275862E-2</v>
      </c>
      <c r="AT26" s="40">
        <f t="shared" si="23"/>
        <v>5447</v>
      </c>
      <c r="AU26" s="53">
        <f t="shared" si="24"/>
        <v>0.58696120689655173</v>
      </c>
      <c r="AV26" s="40">
        <f t="shared" si="25"/>
        <v>171</v>
      </c>
      <c r="AW26" s="53">
        <f t="shared" si="26"/>
        <v>1.8426724137931033E-2</v>
      </c>
      <c r="AX26" s="40">
        <f t="shared" si="27"/>
        <v>1983</v>
      </c>
      <c r="AY26" s="53">
        <f t="shared" si="28"/>
        <v>0.21368534482758619</v>
      </c>
      <c r="AZ26" s="40">
        <f t="shared" si="29"/>
        <v>971</v>
      </c>
      <c r="BA26" s="53">
        <f t="shared" si="30"/>
        <v>0.10463362068965518</v>
      </c>
      <c r="BB26" s="141">
        <v>4052</v>
      </c>
      <c r="BC26" s="141">
        <v>1179</v>
      </c>
      <c r="BD26" s="142">
        <f t="shared" si="31"/>
        <v>0.29096742349457061</v>
      </c>
      <c r="BE26" s="141">
        <v>4815</v>
      </c>
      <c r="BF26" s="141">
        <v>1105</v>
      </c>
      <c r="BG26" s="142">
        <f t="shared" si="0"/>
        <v>0.22949117341640707</v>
      </c>
      <c r="BH26" s="144">
        <f t="shared" si="32"/>
        <v>8867</v>
      </c>
      <c r="BI26" s="144">
        <f t="shared" si="33"/>
        <v>2284</v>
      </c>
      <c r="BJ26" s="145">
        <f t="shared" si="34"/>
        <v>0.25758430134205479</v>
      </c>
      <c r="BK26" s="40">
        <v>9189</v>
      </c>
      <c r="BL26" s="40">
        <v>2460</v>
      </c>
      <c r="BM26" s="53">
        <f t="shared" si="87"/>
        <v>0.26771139405811295</v>
      </c>
      <c r="BN26" s="40">
        <v>4230</v>
      </c>
      <c r="BO26" s="40">
        <v>692</v>
      </c>
      <c r="BP26" s="53">
        <f t="shared" si="35"/>
        <v>0.1635933806146572</v>
      </c>
      <c r="BQ26" s="40">
        <v>5050</v>
      </c>
      <c r="BR26" s="40">
        <v>1788</v>
      </c>
      <c r="BS26" s="53">
        <f t="shared" si="36"/>
        <v>0.35405940594059404</v>
      </c>
      <c r="BT26" s="27">
        <v>51409</v>
      </c>
      <c r="BU26" s="27">
        <v>9749</v>
      </c>
      <c r="BV26" s="57">
        <f t="shared" si="37"/>
        <v>0.18963605594351185</v>
      </c>
      <c r="BW26" s="57">
        <f t="shared" si="38"/>
        <v>1</v>
      </c>
      <c r="BX26" s="27">
        <v>48217</v>
      </c>
      <c r="BY26" s="27">
        <v>9587</v>
      </c>
      <c r="BZ26" s="57">
        <f t="shared" si="39"/>
        <v>0.19883028807267147</v>
      </c>
      <c r="CA26" s="57">
        <f t="shared" si="40"/>
        <v>0.98338291106780185</v>
      </c>
      <c r="CB26" s="27">
        <v>767</v>
      </c>
      <c r="CC26" s="27">
        <v>32</v>
      </c>
      <c r="CD26" s="57">
        <f t="shared" si="41"/>
        <v>4.1720990873533245E-2</v>
      </c>
      <c r="CE26" s="57">
        <f t="shared" si="88"/>
        <v>3.2823879372243306E-3</v>
      </c>
      <c r="CF26" s="27">
        <v>108</v>
      </c>
      <c r="CG26" s="27">
        <v>23</v>
      </c>
      <c r="CH26" s="57">
        <f t="shared" si="42"/>
        <v>0.21296296296296297</v>
      </c>
      <c r="CI26" s="57">
        <f t="shared" si="43"/>
        <v>2.3592163298799878E-3</v>
      </c>
      <c r="CJ26" s="27">
        <v>468</v>
      </c>
      <c r="CK26" s="27">
        <v>30</v>
      </c>
      <c r="CL26" s="58">
        <f t="shared" si="44"/>
        <v>6.4102564102564097E-2</v>
      </c>
      <c r="CM26" s="57">
        <f t="shared" si="45"/>
        <v>3.0772386911478099E-3</v>
      </c>
      <c r="CN26" s="27">
        <v>16</v>
      </c>
      <c r="CO26" s="27">
        <v>2</v>
      </c>
      <c r="CP26" s="58">
        <f t="shared" si="46"/>
        <v>0.125</v>
      </c>
      <c r="CQ26" s="57">
        <f t="shared" si="47"/>
        <v>2.0514924607652066E-4</v>
      </c>
      <c r="CR26" s="126">
        <v>149</v>
      </c>
      <c r="CS26" s="126">
        <v>0</v>
      </c>
      <c r="CT26" s="127">
        <f t="shared" si="48"/>
        <v>0</v>
      </c>
      <c r="CU26" s="127">
        <f t="shared" si="49"/>
        <v>0</v>
      </c>
      <c r="CV26" s="27">
        <v>457</v>
      </c>
      <c r="CW26" s="27">
        <v>34</v>
      </c>
      <c r="CX26" s="57">
        <f t="shared" si="50"/>
        <v>7.4398249452954049E-2</v>
      </c>
      <c r="CY26" s="57">
        <f t="shared" si="51"/>
        <v>3.4875371833008512E-3</v>
      </c>
      <c r="CZ26" s="27">
        <v>1376</v>
      </c>
      <c r="DA26" s="27">
        <v>41</v>
      </c>
      <c r="DB26" s="57">
        <f t="shared" si="52"/>
        <v>2.9796511627906978E-2</v>
      </c>
      <c r="DC26" s="57">
        <f t="shared" si="89"/>
        <v>4.2055595445686733E-3</v>
      </c>
      <c r="DD26" s="40">
        <v>4230</v>
      </c>
      <c r="DE26" s="40">
        <v>376</v>
      </c>
      <c r="DF26" s="40">
        <v>2044</v>
      </c>
      <c r="DG26" s="40">
        <v>1006</v>
      </c>
      <c r="DH26" s="40">
        <v>804</v>
      </c>
      <c r="DI26" s="54">
        <f t="shared" si="53"/>
        <v>8.8888888888888892E-2</v>
      </c>
      <c r="DJ26" s="54">
        <f t="shared" si="54"/>
        <v>0.48321513002364064</v>
      </c>
      <c r="DK26" s="54">
        <f t="shared" si="55"/>
        <v>0.42789598108747046</v>
      </c>
      <c r="DL26" s="40">
        <v>5050</v>
      </c>
      <c r="DM26" s="40">
        <v>306</v>
      </c>
      <c r="DN26" s="40">
        <v>2242</v>
      </c>
      <c r="DO26" s="40">
        <v>1367</v>
      </c>
      <c r="DP26" s="40">
        <v>1135</v>
      </c>
      <c r="DQ26" s="54">
        <f t="shared" si="56"/>
        <v>6.0594059405940592E-2</v>
      </c>
      <c r="DR26" s="54">
        <f t="shared" si="57"/>
        <v>0.44396039603960397</v>
      </c>
      <c r="DS26" s="54">
        <f t="shared" si="58"/>
        <v>0.49544554455445544</v>
      </c>
      <c r="DT26" s="40">
        <f t="shared" si="59"/>
        <v>9280</v>
      </c>
      <c r="DU26" s="40">
        <f t="shared" si="60"/>
        <v>682</v>
      </c>
      <c r="DV26" s="40">
        <f t="shared" si="61"/>
        <v>4286</v>
      </c>
      <c r="DW26" s="40">
        <f t="shared" si="62"/>
        <v>2373</v>
      </c>
      <c r="DX26" s="40">
        <f t="shared" si="63"/>
        <v>1939</v>
      </c>
      <c r="DY26" s="53">
        <f t="shared" si="64"/>
        <v>7.3491379310344829E-2</v>
      </c>
      <c r="DZ26" s="53">
        <f t="shared" si="65"/>
        <v>0.46185344827586206</v>
      </c>
      <c r="EA26" s="53">
        <f t="shared" si="66"/>
        <v>0.46465517241379312</v>
      </c>
      <c r="EB26" s="40">
        <v>5634</v>
      </c>
      <c r="EC26" s="39">
        <v>547</v>
      </c>
      <c r="ED26" s="53">
        <f t="shared" si="67"/>
        <v>9.7089101881434145E-2</v>
      </c>
      <c r="EE26" s="40">
        <v>1139</v>
      </c>
      <c r="EF26" s="53">
        <f t="shared" si="67"/>
        <v>0.20216542421015266</v>
      </c>
      <c r="EG26" s="40">
        <v>1921</v>
      </c>
      <c r="EH26" s="53">
        <f t="shared" ref="EH26" si="230">EG26/$EB26</f>
        <v>0.34096556620518281</v>
      </c>
      <c r="EI26" s="40">
        <v>2700</v>
      </c>
      <c r="EJ26" s="53">
        <f t="shared" ref="EJ26" si="231">EI26/$EB26</f>
        <v>0.47923322683706071</v>
      </c>
      <c r="EK26" s="40">
        <v>4062</v>
      </c>
      <c r="EL26" s="53">
        <f t="shared" ref="EL26" si="232">EK26/$EB26</f>
        <v>0.72097976570820022</v>
      </c>
      <c r="EM26" s="40">
        <v>4666</v>
      </c>
      <c r="EN26" s="53">
        <f t="shared" ref="EN26" si="233">EM26/$EB26</f>
        <v>0.82818601348952792</v>
      </c>
      <c r="EO26" s="147">
        <v>64349</v>
      </c>
      <c r="EP26" s="147">
        <v>34017</v>
      </c>
      <c r="EQ26" s="147">
        <v>73989</v>
      </c>
      <c r="ER26" s="147">
        <v>84476</v>
      </c>
      <c r="ES26" s="147">
        <v>51976</v>
      </c>
      <c r="ET26" s="40">
        <v>4052</v>
      </c>
      <c r="EU26" s="40">
        <v>268</v>
      </c>
      <c r="EV26" s="53">
        <f t="shared" si="72"/>
        <v>6.6140177690029611E-2</v>
      </c>
      <c r="EW26" s="40">
        <v>4815</v>
      </c>
      <c r="EX26" s="40">
        <v>570</v>
      </c>
      <c r="EY26" s="53">
        <f t="shared" si="73"/>
        <v>0.11838006230529595</v>
      </c>
      <c r="EZ26" s="40">
        <f t="shared" si="74"/>
        <v>8867</v>
      </c>
      <c r="FA26" s="40">
        <f t="shared" si="75"/>
        <v>838</v>
      </c>
      <c r="FB26" s="53">
        <f t="shared" si="76"/>
        <v>9.4507725273485957E-2</v>
      </c>
      <c r="FC26" s="40">
        <v>8867</v>
      </c>
      <c r="FD26" s="40">
        <v>838</v>
      </c>
      <c r="FE26" s="53">
        <f t="shared" si="77"/>
        <v>9.4507725273485957E-2</v>
      </c>
      <c r="FF26" s="40">
        <v>1678</v>
      </c>
      <c r="FG26" s="53">
        <f t="shared" si="77"/>
        <v>0.18924100597721891</v>
      </c>
      <c r="FH26" s="40">
        <v>2286</v>
      </c>
      <c r="FI26" s="53">
        <f t="shared" ref="FI26" si="234">FH26/$FC26</f>
        <v>0.25780985677230178</v>
      </c>
      <c r="FJ26" s="40">
        <v>2607</v>
      </c>
      <c r="FK26" s="53">
        <f t="shared" ref="FK26" si="235">FJ26/$FC26</f>
        <v>0.29401150332694259</v>
      </c>
      <c r="FL26" s="40">
        <v>4262</v>
      </c>
      <c r="FM26" s="53">
        <f t="shared" ref="FM26" si="236">FL26/$FC26</f>
        <v>0.48065862185632119</v>
      </c>
      <c r="FN26" s="40">
        <v>874</v>
      </c>
      <c r="FO26" s="53">
        <v>0.32968691059977367</v>
      </c>
      <c r="FP26" s="40">
        <v>32</v>
      </c>
      <c r="FQ26" s="53">
        <v>1.2070916635231988E-2</v>
      </c>
      <c r="FR26" s="40">
        <v>96</v>
      </c>
      <c r="FS26" s="53">
        <v>6.0797973400886635E-2</v>
      </c>
      <c r="FT26" s="39">
        <v>0</v>
      </c>
      <c r="FU26" s="53">
        <v>0</v>
      </c>
      <c r="FV26" s="40">
        <v>637</v>
      </c>
      <c r="FW26" s="53">
        <v>0.2343635025754231</v>
      </c>
      <c r="FX26" s="40">
        <v>46</v>
      </c>
      <c r="FY26" s="53">
        <v>1.692420897718911E-2</v>
      </c>
      <c r="FZ26" s="40">
        <v>132</v>
      </c>
      <c r="GA26" s="53">
        <v>5.6603773584905662E-2</v>
      </c>
      <c r="GB26" s="40">
        <v>8</v>
      </c>
      <c r="GC26" s="53">
        <v>3.4305317324185248E-3</v>
      </c>
      <c r="GD26" s="40">
        <v>1739</v>
      </c>
      <c r="GE26" s="150">
        <v>0.18739224137931035</v>
      </c>
      <c r="GF26" s="40">
        <v>86</v>
      </c>
      <c r="GG26" s="150">
        <v>9.2672413793103443E-3</v>
      </c>
      <c r="GH26" s="40">
        <v>5634</v>
      </c>
      <c r="GI26" s="40">
        <v>940</v>
      </c>
      <c r="GJ26" s="53">
        <f t="shared" si="81"/>
        <v>0.16684416045438411</v>
      </c>
      <c r="GK26" s="40">
        <v>361</v>
      </c>
      <c r="GL26" s="53">
        <f t="shared" si="82"/>
        <v>0.38404255319148939</v>
      </c>
      <c r="GM26" s="40">
        <v>406</v>
      </c>
      <c r="GN26" s="53">
        <f t="shared" si="83"/>
        <v>0.43191489361702129</v>
      </c>
      <c r="GO26" s="40">
        <v>4694</v>
      </c>
      <c r="GP26" s="53">
        <f t="shared" si="84"/>
        <v>0.83315583954561589</v>
      </c>
      <c r="GQ26" s="40">
        <v>3775</v>
      </c>
      <c r="GR26" s="53">
        <f t="shared" si="85"/>
        <v>0.80421815083084791</v>
      </c>
      <c r="GS26" s="40">
        <v>826</v>
      </c>
      <c r="GT26" s="53">
        <f t="shared" si="86"/>
        <v>0.17596932253941203</v>
      </c>
    </row>
    <row r="27" spans="1:202" x14ac:dyDescent="0.25">
      <c r="A27" t="s">
        <v>199</v>
      </c>
      <c r="B27" s="46">
        <v>37036</v>
      </c>
      <c r="C27" s="46">
        <v>10211</v>
      </c>
      <c r="D27" s="46">
        <v>7348</v>
      </c>
      <c r="E27" s="46">
        <v>2881</v>
      </c>
      <c r="F27" s="46">
        <v>963</v>
      </c>
      <c r="G27" s="48">
        <f t="shared" si="2"/>
        <v>0.27570471973215249</v>
      </c>
      <c r="H27" s="48">
        <f t="shared" si="3"/>
        <v>0.19840155524354683</v>
      </c>
      <c r="I27" s="48">
        <f t="shared" si="4"/>
        <v>7.7789178096986711E-2</v>
      </c>
      <c r="J27" s="48">
        <f t="shared" si="5"/>
        <v>2.6001728048385356E-2</v>
      </c>
      <c r="K27" s="46">
        <v>3535</v>
      </c>
      <c r="L27" s="49">
        <f t="shared" si="6"/>
        <v>0.48108328796951549</v>
      </c>
      <c r="M27" s="46">
        <v>3813</v>
      </c>
      <c r="N27" s="49">
        <f t="shared" si="7"/>
        <v>0.51891671203048451</v>
      </c>
      <c r="O27" s="52">
        <v>43.1</v>
      </c>
      <c r="P27" s="40">
        <v>15609</v>
      </c>
      <c r="Q27" s="40">
        <v>7109</v>
      </c>
      <c r="R27" s="53">
        <f t="shared" si="8"/>
        <v>0.45544237298994172</v>
      </c>
      <c r="S27" s="40">
        <v>5268</v>
      </c>
      <c r="T27" s="54">
        <f t="shared" si="9"/>
        <v>0.33749759753988084</v>
      </c>
      <c r="U27" s="46">
        <v>3535</v>
      </c>
      <c r="V27" s="40">
        <v>160</v>
      </c>
      <c r="W27" s="53">
        <f t="shared" si="10"/>
        <v>4.5261669024045263E-2</v>
      </c>
      <c r="X27" s="40">
        <v>2408</v>
      </c>
      <c r="Y27" s="55">
        <f t="shared" si="11"/>
        <v>0.68118811881188124</v>
      </c>
      <c r="Z27" s="40">
        <v>53</v>
      </c>
      <c r="AA27" s="53">
        <f t="shared" si="12"/>
        <v>1.4992927864214993E-2</v>
      </c>
      <c r="AB27" s="40">
        <v>485</v>
      </c>
      <c r="AC27" s="53">
        <f t="shared" si="13"/>
        <v>0.13719943422913719</v>
      </c>
      <c r="AD27" s="40">
        <v>429</v>
      </c>
      <c r="AE27" s="53">
        <f t="shared" si="14"/>
        <v>0.12135785007072136</v>
      </c>
      <c r="AF27" s="40">
        <v>3813</v>
      </c>
      <c r="AG27" s="40">
        <v>153</v>
      </c>
      <c r="AH27" s="53">
        <f t="shared" si="15"/>
        <v>4.0125885129819037E-2</v>
      </c>
      <c r="AI27" s="40">
        <v>1729</v>
      </c>
      <c r="AJ27" s="53">
        <f t="shared" si="16"/>
        <v>0.45344872803566744</v>
      </c>
      <c r="AK27" s="40">
        <v>139</v>
      </c>
      <c r="AL27" s="53">
        <f t="shared" si="17"/>
        <v>3.6454235510097036E-2</v>
      </c>
      <c r="AM27" s="40">
        <v>1163</v>
      </c>
      <c r="AN27" s="53">
        <f t="shared" si="18"/>
        <v>0.30500917912404929</v>
      </c>
      <c r="AO27" s="40">
        <v>629</v>
      </c>
      <c r="AP27" s="53">
        <f t="shared" si="19"/>
        <v>0.16496197220036715</v>
      </c>
      <c r="AQ27" s="40">
        <f t="shared" si="20"/>
        <v>7348</v>
      </c>
      <c r="AR27" s="40">
        <f t="shared" si="21"/>
        <v>313</v>
      </c>
      <c r="AS27" s="53">
        <f t="shared" si="22"/>
        <v>4.259662493195427E-2</v>
      </c>
      <c r="AT27" s="40">
        <f t="shared" si="23"/>
        <v>4137</v>
      </c>
      <c r="AU27" s="53">
        <f t="shared" si="24"/>
        <v>0.56301034295046271</v>
      </c>
      <c r="AV27" s="40">
        <f t="shared" si="25"/>
        <v>192</v>
      </c>
      <c r="AW27" s="53">
        <f t="shared" si="26"/>
        <v>2.6129559063690799E-2</v>
      </c>
      <c r="AX27" s="40">
        <f t="shared" si="27"/>
        <v>1648</v>
      </c>
      <c r="AY27" s="53">
        <f t="shared" si="28"/>
        <v>0.22427871529667937</v>
      </c>
      <c r="AZ27" s="40">
        <f t="shared" si="29"/>
        <v>1058</v>
      </c>
      <c r="BA27" s="53">
        <f t="shared" si="30"/>
        <v>0.14398475775721284</v>
      </c>
      <c r="BB27" s="141">
        <v>3501</v>
      </c>
      <c r="BC27" s="141">
        <v>1040</v>
      </c>
      <c r="BD27" s="142">
        <f t="shared" si="31"/>
        <v>0.29705798343330475</v>
      </c>
      <c r="BE27" s="141">
        <v>3613</v>
      </c>
      <c r="BF27" s="141">
        <v>825</v>
      </c>
      <c r="BG27" s="142">
        <f t="shared" si="0"/>
        <v>0.2283420979795184</v>
      </c>
      <c r="BH27" s="144">
        <f t="shared" si="32"/>
        <v>7114</v>
      </c>
      <c r="BI27" s="144">
        <f t="shared" si="33"/>
        <v>1865</v>
      </c>
      <c r="BJ27" s="145">
        <f t="shared" si="34"/>
        <v>0.26215912285633963</v>
      </c>
      <c r="BK27" s="40">
        <v>7181</v>
      </c>
      <c r="BL27" s="40">
        <v>2184</v>
      </c>
      <c r="BM27" s="53">
        <f t="shared" si="87"/>
        <v>0.30413591421807545</v>
      </c>
      <c r="BN27" s="40">
        <v>3535</v>
      </c>
      <c r="BO27" s="40">
        <v>813</v>
      </c>
      <c r="BP27" s="53">
        <f t="shared" si="35"/>
        <v>0.22998585572842997</v>
      </c>
      <c r="BQ27" s="40">
        <v>3813</v>
      </c>
      <c r="BR27" s="40">
        <v>1503</v>
      </c>
      <c r="BS27" s="53">
        <f t="shared" si="36"/>
        <v>0.39417781274586938</v>
      </c>
      <c r="BT27" s="27">
        <v>36951</v>
      </c>
      <c r="BU27" s="27">
        <v>7902</v>
      </c>
      <c r="BV27" s="57">
        <f t="shared" si="37"/>
        <v>0.21385077535114069</v>
      </c>
      <c r="BW27" s="57">
        <f t="shared" si="38"/>
        <v>1</v>
      </c>
      <c r="BX27" s="27">
        <v>34344</v>
      </c>
      <c r="BY27" s="27">
        <v>7735</v>
      </c>
      <c r="BZ27" s="57">
        <f t="shared" si="39"/>
        <v>0.2252212904728628</v>
      </c>
      <c r="CA27" s="57">
        <f t="shared" si="40"/>
        <v>0.97886610984560873</v>
      </c>
      <c r="CB27" s="27">
        <v>268</v>
      </c>
      <c r="CC27" s="27">
        <v>21</v>
      </c>
      <c r="CD27" s="57">
        <f t="shared" si="41"/>
        <v>7.8358208955223885E-2</v>
      </c>
      <c r="CE27" s="57">
        <f t="shared" si="88"/>
        <v>2.6575550493545936E-3</v>
      </c>
      <c r="CF27" s="27">
        <v>88</v>
      </c>
      <c r="CG27" s="27">
        <v>11</v>
      </c>
      <c r="CH27" s="57">
        <f t="shared" si="42"/>
        <v>0.125</v>
      </c>
      <c r="CI27" s="57">
        <f t="shared" si="43"/>
        <v>1.3920526449000253E-3</v>
      </c>
      <c r="CJ27" s="27">
        <v>230</v>
      </c>
      <c r="CK27" s="27">
        <v>24</v>
      </c>
      <c r="CL27" s="58">
        <f t="shared" si="44"/>
        <v>0.10434782608695652</v>
      </c>
      <c r="CM27" s="57">
        <f t="shared" si="45"/>
        <v>3.0372057706909645E-3</v>
      </c>
      <c r="CN27" s="27">
        <v>21</v>
      </c>
      <c r="CO27" s="27">
        <v>0</v>
      </c>
      <c r="CP27" s="58">
        <f t="shared" si="46"/>
        <v>0</v>
      </c>
      <c r="CQ27" s="57">
        <f t="shared" si="47"/>
        <v>0</v>
      </c>
      <c r="CR27" s="126">
        <v>134</v>
      </c>
      <c r="CS27" s="126">
        <v>0</v>
      </c>
      <c r="CT27" s="127">
        <f t="shared" si="48"/>
        <v>0</v>
      </c>
      <c r="CU27" s="127">
        <f t="shared" si="49"/>
        <v>0</v>
      </c>
      <c r="CV27" s="27">
        <v>417</v>
      </c>
      <c r="CW27" s="27">
        <v>28</v>
      </c>
      <c r="CX27" s="57">
        <f t="shared" si="50"/>
        <v>6.7146282973621102E-2</v>
      </c>
      <c r="CY27" s="57">
        <f t="shared" si="51"/>
        <v>3.5434067324727919E-3</v>
      </c>
      <c r="CZ27" s="27">
        <v>1583</v>
      </c>
      <c r="DA27" s="27">
        <v>83</v>
      </c>
      <c r="DB27" s="57">
        <f t="shared" si="52"/>
        <v>5.2432090966519268E-2</v>
      </c>
      <c r="DC27" s="57">
        <f t="shared" si="89"/>
        <v>1.0503669956972918E-2</v>
      </c>
      <c r="DD27" s="40">
        <v>3535</v>
      </c>
      <c r="DE27" s="40">
        <v>282</v>
      </c>
      <c r="DF27" s="40">
        <v>1441</v>
      </c>
      <c r="DG27" s="40">
        <v>1012</v>
      </c>
      <c r="DH27" s="40">
        <v>800</v>
      </c>
      <c r="DI27" s="54">
        <f t="shared" si="53"/>
        <v>7.9773691654879769E-2</v>
      </c>
      <c r="DJ27" s="54">
        <f t="shared" si="54"/>
        <v>0.40763790664780764</v>
      </c>
      <c r="DK27" s="54">
        <f t="shared" si="55"/>
        <v>0.51258840169731257</v>
      </c>
      <c r="DL27" s="40">
        <v>3813</v>
      </c>
      <c r="DM27" s="40">
        <v>271</v>
      </c>
      <c r="DN27" s="40">
        <v>1846</v>
      </c>
      <c r="DO27" s="40">
        <v>978</v>
      </c>
      <c r="DP27" s="40">
        <v>718</v>
      </c>
      <c r="DQ27" s="54">
        <f t="shared" si="56"/>
        <v>7.1072646210333074E-2</v>
      </c>
      <c r="DR27" s="54">
        <f t="shared" si="57"/>
        <v>0.48413322842905848</v>
      </c>
      <c r="DS27" s="54">
        <f t="shared" si="58"/>
        <v>0.44479412536060847</v>
      </c>
      <c r="DT27" s="40">
        <f t="shared" si="59"/>
        <v>7348</v>
      </c>
      <c r="DU27" s="40">
        <f t="shared" si="60"/>
        <v>553</v>
      </c>
      <c r="DV27" s="40">
        <f t="shared" si="61"/>
        <v>3287</v>
      </c>
      <c r="DW27" s="40">
        <f t="shared" si="62"/>
        <v>1990</v>
      </c>
      <c r="DX27" s="40">
        <f t="shared" si="63"/>
        <v>1518</v>
      </c>
      <c r="DY27" s="53">
        <f t="shared" si="64"/>
        <v>7.5258573761567776E-2</v>
      </c>
      <c r="DZ27" s="53">
        <f t="shared" si="65"/>
        <v>0.44733260751224824</v>
      </c>
      <c r="EA27" s="53">
        <f t="shared" si="66"/>
        <v>0.47740881872618401</v>
      </c>
      <c r="EB27" s="40">
        <v>4747</v>
      </c>
      <c r="EC27" s="39">
        <v>439</v>
      </c>
      <c r="ED27" s="53">
        <f t="shared" si="67"/>
        <v>9.2479460712028644E-2</v>
      </c>
      <c r="EE27" s="40">
        <v>967</v>
      </c>
      <c r="EF27" s="53">
        <f t="shared" si="67"/>
        <v>0.20370760480303349</v>
      </c>
      <c r="EG27" s="40">
        <v>1478</v>
      </c>
      <c r="EH27" s="53">
        <f t="shared" ref="EH27" si="237">EG27/$EB27</f>
        <v>0.31135453970929006</v>
      </c>
      <c r="EI27" s="40">
        <v>2003</v>
      </c>
      <c r="EJ27" s="53">
        <f t="shared" ref="EJ27" si="238">EI27/$EB27</f>
        <v>0.42195070570886878</v>
      </c>
      <c r="EK27" s="40">
        <v>3063</v>
      </c>
      <c r="EL27" s="53">
        <f t="shared" ref="EL27" si="239">EK27/$EB27</f>
        <v>0.64524963134611335</v>
      </c>
      <c r="EM27" s="40">
        <v>3724</v>
      </c>
      <c r="EN27" s="53">
        <f t="shared" ref="EN27" si="240">EM27/$EB27</f>
        <v>0.7844954708236781</v>
      </c>
      <c r="EO27" s="147">
        <v>80248</v>
      </c>
      <c r="EP27" s="147">
        <v>59362</v>
      </c>
      <c r="EQ27" s="147">
        <v>87419</v>
      </c>
      <c r="ER27" s="147">
        <v>93609</v>
      </c>
      <c r="ES27" s="147">
        <v>55868</v>
      </c>
      <c r="ET27" s="40">
        <v>3501</v>
      </c>
      <c r="EU27" s="40">
        <v>165</v>
      </c>
      <c r="EV27" s="53">
        <f t="shared" si="72"/>
        <v>4.7129391602399318E-2</v>
      </c>
      <c r="EW27" s="40">
        <v>3613</v>
      </c>
      <c r="EX27" s="40">
        <v>417</v>
      </c>
      <c r="EY27" s="53">
        <f t="shared" si="73"/>
        <v>0.11541655134237476</v>
      </c>
      <c r="EZ27" s="40">
        <f t="shared" si="74"/>
        <v>7114</v>
      </c>
      <c r="FA27" s="40">
        <f t="shared" si="75"/>
        <v>582</v>
      </c>
      <c r="FB27" s="53">
        <f t="shared" si="76"/>
        <v>8.1810514478493107E-2</v>
      </c>
      <c r="FC27" s="40">
        <v>7114</v>
      </c>
      <c r="FD27" s="40">
        <v>582</v>
      </c>
      <c r="FE27" s="53">
        <f t="shared" si="77"/>
        <v>8.1810514478493107E-2</v>
      </c>
      <c r="FF27" s="40">
        <v>1043</v>
      </c>
      <c r="FG27" s="53">
        <f t="shared" si="77"/>
        <v>0.14661231374754005</v>
      </c>
      <c r="FH27" s="40">
        <v>1565</v>
      </c>
      <c r="FI27" s="53">
        <f t="shared" ref="FI27" si="241">FH27/$FC27</f>
        <v>0.21998875456845657</v>
      </c>
      <c r="FJ27" s="40">
        <v>1820</v>
      </c>
      <c r="FK27" s="53">
        <f t="shared" ref="FK27" si="242">FJ27/$FC27</f>
        <v>0.25583356761315718</v>
      </c>
      <c r="FL27" s="40">
        <v>2900</v>
      </c>
      <c r="FM27" s="53">
        <f t="shared" ref="FM27" si="243">FL27/$FC27</f>
        <v>0.40764689344953614</v>
      </c>
      <c r="FN27" s="40">
        <v>789</v>
      </c>
      <c r="FO27" s="53">
        <v>0.34973404255319152</v>
      </c>
      <c r="FP27" s="40">
        <v>4</v>
      </c>
      <c r="FQ27" s="53">
        <v>1.7730496453900709E-3</v>
      </c>
      <c r="FR27" s="40">
        <v>146</v>
      </c>
      <c r="FS27" s="53">
        <v>0.11415168100078187</v>
      </c>
      <c r="FT27" s="39">
        <v>1</v>
      </c>
      <c r="FU27" s="53">
        <v>7.8186082877247849E-4</v>
      </c>
      <c r="FV27" s="40">
        <v>491</v>
      </c>
      <c r="FW27" s="53">
        <v>0.22207146087743102</v>
      </c>
      <c r="FX27" s="40">
        <v>7</v>
      </c>
      <c r="FY27" s="53">
        <v>3.1659882406151062E-3</v>
      </c>
      <c r="FZ27" s="40">
        <v>80</v>
      </c>
      <c r="GA27" s="53">
        <v>4.9937578027465665E-2</v>
      </c>
      <c r="GB27" s="40">
        <v>4</v>
      </c>
      <c r="GC27" s="53">
        <v>2.4968789013732834E-3</v>
      </c>
      <c r="GD27" s="40">
        <v>1506</v>
      </c>
      <c r="GE27" s="150">
        <v>0.20495372890582472</v>
      </c>
      <c r="GF27" s="40">
        <v>16</v>
      </c>
      <c r="GG27" s="150">
        <v>2.1774632553075669E-3</v>
      </c>
      <c r="GH27" s="40">
        <v>4747</v>
      </c>
      <c r="GI27" s="40">
        <v>963</v>
      </c>
      <c r="GJ27" s="53">
        <f t="shared" si="81"/>
        <v>0.2028649673477986</v>
      </c>
      <c r="GK27" s="40">
        <v>380</v>
      </c>
      <c r="GL27" s="53">
        <f t="shared" si="82"/>
        <v>0.39460020768431986</v>
      </c>
      <c r="GM27" s="40">
        <v>447</v>
      </c>
      <c r="GN27" s="53">
        <f t="shared" si="83"/>
        <v>0.46417445482866043</v>
      </c>
      <c r="GO27" s="40">
        <v>3784</v>
      </c>
      <c r="GP27" s="53">
        <f t="shared" si="84"/>
        <v>0.79713503265220143</v>
      </c>
      <c r="GQ27" s="40">
        <v>2952</v>
      </c>
      <c r="GR27" s="53">
        <f t="shared" si="85"/>
        <v>0.78012684989429171</v>
      </c>
      <c r="GS27" s="40">
        <v>764</v>
      </c>
      <c r="GT27" s="53">
        <f t="shared" si="86"/>
        <v>0.20190274841437633</v>
      </c>
    </row>
    <row r="28" spans="1:202" x14ac:dyDescent="0.25">
      <c r="A28" t="s">
        <v>200</v>
      </c>
      <c r="B28" s="46">
        <v>19165</v>
      </c>
      <c r="C28" s="46">
        <v>6126</v>
      </c>
      <c r="D28" s="46">
        <v>4396</v>
      </c>
      <c r="E28" s="46">
        <v>1788</v>
      </c>
      <c r="F28" s="46">
        <v>515</v>
      </c>
      <c r="G28" s="48">
        <f t="shared" si="2"/>
        <v>0.31964518653795981</v>
      </c>
      <c r="H28" s="48">
        <f t="shared" si="3"/>
        <v>0.22937646751891469</v>
      </c>
      <c r="I28" s="48">
        <f t="shared" si="4"/>
        <v>9.3295069136446654E-2</v>
      </c>
      <c r="J28" s="48">
        <f t="shared" si="5"/>
        <v>2.6871901904513436E-2</v>
      </c>
      <c r="K28" s="46">
        <v>2071</v>
      </c>
      <c r="L28" s="49">
        <f t="shared" si="6"/>
        <v>0.4711101000909918</v>
      </c>
      <c r="M28" s="46">
        <v>2325</v>
      </c>
      <c r="N28" s="49">
        <f t="shared" si="7"/>
        <v>0.52888989990900814</v>
      </c>
      <c r="O28" s="52">
        <v>45.5</v>
      </c>
      <c r="P28" s="40">
        <v>8143</v>
      </c>
      <c r="Q28" s="40">
        <v>4049</v>
      </c>
      <c r="R28" s="53">
        <f t="shared" si="8"/>
        <v>0.49723689058086701</v>
      </c>
      <c r="S28" s="40">
        <v>3038</v>
      </c>
      <c r="T28" s="54">
        <f t="shared" si="9"/>
        <v>0.37308117401449098</v>
      </c>
      <c r="U28" s="46">
        <v>2071</v>
      </c>
      <c r="V28" s="40">
        <v>117</v>
      </c>
      <c r="W28" s="53">
        <f t="shared" si="10"/>
        <v>5.6494447126991788E-2</v>
      </c>
      <c r="X28" s="40">
        <v>1450</v>
      </c>
      <c r="Y28" s="55">
        <f t="shared" si="11"/>
        <v>0.70014485755673583</v>
      </c>
      <c r="Z28" s="40">
        <v>68</v>
      </c>
      <c r="AA28" s="53">
        <f t="shared" si="12"/>
        <v>3.283437952679865E-2</v>
      </c>
      <c r="AB28" s="40">
        <v>231</v>
      </c>
      <c r="AC28" s="53">
        <f t="shared" si="13"/>
        <v>0.11154031868662483</v>
      </c>
      <c r="AD28" s="40">
        <v>205</v>
      </c>
      <c r="AE28" s="53">
        <f t="shared" si="14"/>
        <v>9.8985997102848861E-2</v>
      </c>
      <c r="AF28" s="40">
        <v>2325</v>
      </c>
      <c r="AG28" s="40">
        <v>182</v>
      </c>
      <c r="AH28" s="53">
        <f t="shared" si="15"/>
        <v>7.8279569892473116E-2</v>
      </c>
      <c r="AI28" s="40">
        <v>1082</v>
      </c>
      <c r="AJ28" s="53">
        <f t="shared" si="16"/>
        <v>0.46537634408602152</v>
      </c>
      <c r="AK28" s="40">
        <v>58</v>
      </c>
      <c r="AL28" s="53">
        <f t="shared" si="17"/>
        <v>2.4946236559139787E-2</v>
      </c>
      <c r="AM28" s="40">
        <v>648</v>
      </c>
      <c r="AN28" s="53">
        <f t="shared" si="18"/>
        <v>0.27870967741935482</v>
      </c>
      <c r="AO28" s="40">
        <v>355</v>
      </c>
      <c r="AP28" s="53">
        <f t="shared" si="19"/>
        <v>0.15268817204301074</v>
      </c>
      <c r="AQ28" s="40">
        <f t="shared" si="20"/>
        <v>4396</v>
      </c>
      <c r="AR28" s="40">
        <f t="shared" si="21"/>
        <v>299</v>
      </c>
      <c r="AS28" s="53">
        <f t="shared" si="22"/>
        <v>6.8016378525932661E-2</v>
      </c>
      <c r="AT28" s="40">
        <f t="shared" si="23"/>
        <v>2532</v>
      </c>
      <c r="AU28" s="53">
        <f t="shared" si="24"/>
        <v>0.57597816196542306</v>
      </c>
      <c r="AV28" s="40">
        <f t="shared" si="25"/>
        <v>126</v>
      </c>
      <c r="AW28" s="53">
        <f t="shared" si="26"/>
        <v>2.8662420382165606E-2</v>
      </c>
      <c r="AX28" s="40">
        <f t="shared" si="27"/>
        <v>879</v>
      </c>
      <c r="AY28" s="53">
        <f t="shared" si="28"/>
        <v>0.19995450409463147</v>
      </c>
      <c r="AZ28" s="40">
        <f t="shared" si="29"/>
        <v>560</v>
      </c>
      <c r="BA28" s="53">
        <f t="shared" si="30"/>
        <v>0.12738853503184713</v>
      </c>
      <c r="BB28" s="141">
        <v>2029</v>
      </c>
      <c r="BC28" s="141">
        <v>509</v>
      </c>
      <c r="BD28" s="142">
        <f t="shared" si="31"/>
        <v>0.25086249383932974</v>
      </c>
      <c r="BE28" s="141">
        <v>2280</v>
      </c>
      <c r="BF28" s="141">
        <v>875</v>
      </c>
      <c r="BG28" s="142">
        <f t="shared" si="0"/>
        <v>0.38377192982456143</v>
      </c>
      <c r="BH28" s="144">
        <f t="shared" si="32"/>
        <v>4309</v>
      </c>
      <c r="BI28" s="144">
        <f t="shared" si="33"/>
        <v>1384</v>
      </c>
      <c r="BJ28" s="145">
        <f t="shared" si="34"/>
        <v>0.32118821072174519</v>
      </c>
      <c r="BK28" s="40">
        <v>4361</v>
      </c>
      <c r="BL28" s="40">
        <v>1128</v>
      </c>
      <c r="BM28" s="53">
        <f t="shared" si="87"/>
        <v>0.25865627149736298</v>
      </c>
      <c r="BN28" s="40">
        <v>2071</v>
      </c>
      <c r="BO28" s="40">
        <v>457</v>
      </c>
      <c r="BP28" s="53">
        <f t="shared" si="35"/>
        <v>0.22066634476098504</v>
      </c>
      <c r="BQ28" s="40">
        <v>2325</v>
      </c>
      <c r="BR28" s="40">
        <v>740</v>
      </c>
      <c r="BS28" s="53">
        <f t="shared" si="36"/>
        <v>0.31827956989247314</v>
      </c>
      <c r="BT28" s="27">
        <v>19344</v>
      </c>
      <c r="BU28" s="27">
        <v>4659</v>
      </c>
      <c r="BV28" s="57">
        <f t="shared" si="37"/>
        <v>0.2408498759305211</v>
      </c>
      <c r="BW28" s="57">
        <f t="shared" si="38"/>
        <v>1</v>
      </c>
      <c r="BX28" s="27">
        <v>17621</v>
      </c>
      <c r="BY28" s="27">
        <v>4518</v>
      </c>
      <c r="BZ28" s="57">
        <f t="shared" si="39"/>
        <v>0.2563986152885761</v>
      </c>
      <c r="CA28" s="57">
        <f t="shared" si="40"/>
        <v>0.96973599484868001</v>
      </c>
      <c r="CB28" s="27">
        <v>153</v>
      </c>
      <c r="CC28" s="27">
        <v>12</v>
      </c>
      <c r="CD28" s="57">
        <f t="shared" si="41"/>
        <v>7.8431372549019607E-2</v>
      </c>
      <c r="CE28" s="57">
        <f t="shared" si="88"/>
        <v>2.5756600128783E-3</v>
      </c>
      <c r="CF28" s="27">
        <v>92</v>
      </c>
      <c r="CG28" s="27">
        <v>19</v>
      </c>
      <c r="CH28" s="57">
        <f t="shared" si="42"/>
        <v>0.20652173913043478</v>
      </c>
      <c r="CI28" s="57">
        <f t="shared" si="43"/>
        <v>4.0781283537239749E-3</v>
      </c>
      <c r="CJ28" s="27">
        <v>151</v>
      </c>
      <c r="CK28" s="27">
        <v>15</v>
      </c>
      <c r="CL28" s="58">
        <f t="shared" si="44"/>
        <v>9.9337748344370855E-2</v>
      </c>
      <c r="CM28" s="57">
        <f t="shared" si="45"/>
        <v>3.2195750160978749E-3</v>
      </c>
      <c r="CN28" s="27">
        <v>7</v>
      </c>
      <c r="CO28" s="27">
        <v>0</v>
      </c>
      <c r="CP28" s="58">
        <f t="shared" si="46"/>
        <v>0</v>
      </c>
      <c r="CQ28" s="57">
        <f t="shared" si="47"/>
        <v>0</v>
      </c>
      <c r="CR28" s="126">
        <v>356</v>
      </c>
      <c r="CS28" s="126">
        <v>12</v>
      </c>
      <c r="CT28" s="127">
        <f t="shared" si="48"/>
        <v>3.3707865168539325E-2</v>
      </c>
      <c r="CU28" s="127">
        <f t="shared" si="49"/>
        <v>2.5756600128783E-3</v>
      </c>
      <c r="CV28" s="27">
        <v>196</v>
      </c>
      <c r="CW28" s="27">
        <v>24</v>
      </c>
      <c r="CX28" s="57">
        <f t="shared" si="50"/>
        <v>0.12244897959183673</v>
      </c>
      <c r="CY28" s="57">
        <f t="shared" si="51"/>
        <v>5.1513200257566E-3</v>
      </c>
      <c r="CZ28" s="27">
        <v>1124</v>
      </c>
      <c r="DA28" s="27">
        <v>71</v>
      </c>
      <c r="DB28" s="57">
        <f t="shared" si="52"/>
        <v>6.3167259786476873E-2</v>
      </c>
      <c r="DC28" s="57">
        <f t="shared" si="89"/>
        <v>1.5239321742863276E-2</v>
      </c>
      <c r="DD28" s="40">
        <v>2071</v>
      </c>
      <c r="DE28" s="40">
        <v>160</v>
      </c>
      <c r="DF28" s="40">
        <v>902</v>
      </c>
      <c r="DG28" s="40">
        <v>511</v>
      </c>
      <c r="DH28" s="40">
        <v>498</v>
      </c>
      <c r="DI28" s="54">
        <f t="shared" si="53"/>
        <v>7.7257363592467404E-2</v>
      </c>
      <c r="DJ28" s="54">
        <f t="shared" si="54"/>
        <v>0.43553838725253502</v>
      </c>
      <c r="DK28" s="54">
        <f t="shared" si="55"/>
        <v>0.4872042491549976</v>
      </c>
      <c r="DL28" s="40">
        <v>2325</v>
      </c>
      <c r="DM28" s="40">
        <v>148</v>
      </c>
      <c r="DN28" s="40">
        <v>1020</v>
      </c>
      <c r="DO28" s="40">
        <v>700</v>
      </c>
      <c r="DP28" s="40">
        <v>457</v>
      </c>
      <c r="DQ28" s="54">
        <f t="shared" si="56"/>
        <v>6.3655913978494627E-2</v>
      </c>
      <c r="DR28" s="54">
        <f t="shared" si="57"/>
        <v>0.43870967741935485</v>
      </c>
      <c r="DS28" s="54">
        <f t="shared" si="58"/>
        <v>0.49763440860215052</v>
      </c>
      <c r="DT28" s="40">
        <f t="shared" si="59"/>
        <v>4396</v>
      </c>
      <c r="DU28" s="40">
        <f t="shared" si="60"/>
        <v>308</v>
      </c>
      <c r="DV28" s="40">
        <f t="shared" si="61"/>
        <v>1922</v>
      </c>
      <c r="DW28" s="40">
        <f t="shared" si="62"/>
        <v>1211</v>
      </c>
      <c r="DX28" s="40">
        <f t="shared" si="63"/>
        <v>955</v>
      </c>
      <c r="DY28" s="53">
        <f t="shared" si="64"/>
        <v>7.0063694267515922E-2</v>
      </c>
      <c r="DZ28" s="53">
        <f t="shared" si="65"/>
        <v>0.43721565059144679</v>
      </c>
      <c r="EA28" s="53">
        <f t="shared" si="66"/>
        <v>0.4927206551410373</v>
      </c>
      <c r="EB28" s="40">
        <v>2774</v>
      </c>
      <c r="EC28" s="39">
        <v>207</v>
      </c>
      <c r="ED28" s="53">
        <f t="shared" si="67"/>
        <v>7.4621485219899059E-2</v>
      </c>
      <c r="EE28" s="40">
        <v>582</v>
      </c>
      <c r="EF28" s="53">
        <f t="shared" si="67"/>
        <v>0.20980533525594808</v>
      </c>
      <c r="EG28" s="40">
        <v>1021</v>
      </c>
      <c r="EH28" s="53">
        <f t="shared" ref="EH28" si="244">EG28/$EB28</f>
        <v>0.36806056236481616</v>
      </c>
      <c r="EI28" s="40">
        <v>1383</v>
      </c>
      <c r="EJ28" s="53">
        <f t="shared" ref="EJ28" si="245">EI28/$EB28</f>
        <v>0.49855803893294881</v>
      </c>
      <c r="EK28" s="40">
        <v>1930</v>
      </c>
      <c r="EL28" s="53">
        <f t="shared" ref="EL28" si="246">EK28/$EB28</f>
        <v>0.69574621485219901</v>
      </c>
      <c r="EM28" s="40">
        <v>2191</v>
      </c>
      <c r="EN28" s="53">
        <f t="shared" ref="EN28" si="247">EM28/$EB28</f>
        <v>0.7898341744772891</v>
      </c>
      <c r="EO28" s="147">
        <v>66917</v>
      </c>
      <c r="EP28" s="147">
        <v>54167</v>
      </c>
      <c r="EQ28" s="147">
        <v>78059</v>
      </c>
      <c r="ER28" s="147">
        <v>82203</v>
      </c>
      <c r="ES28" s="147">
        <v>50200</v>
      </c>
      <c r="ET28" s="40">
        <v>2029</v>
      </c>
      <c r="EU28" s="40">
        <v>105</v>
      </c>
      <c r="EV28" s="53">
        <f t="shared" si="72"/>
        <v>5.1749630359783146E-2</v>
      </c>
      <c r="EW28" s="40">
        <v>2280</v>
      </c>
      <c r="EX28" s="40">
        <v>329</v>
      </c>
      <c r="EY28" s="53">
        <f t="shared" si="73"/>
        <v>0.14429824561403509</v>
      </c>
      <c r="EZ28" s="40">
        <f t="shared" si="74"/>
        <v>4309</v>
      </c>
      <c r="FA28" s="40">
        <f t="shared" si="75"/>
        <v>434</v>
      </c>
      <c r="FB28" s="53">
        <f t="shared" si="76"/>
        <v>0.10071942446043165</v>
      </c>
      <c r="FC28" s="40">
        <v>4309</v>
      </c>
      <c r="FD28" s="40">
        <v>434</v>
      </c>
      <c r="FE28" s="53">
        <f t="shared" si="77"/>
        <v>0.10071942446043165</v>
      </c>
      <c r="FF28" s="40">
        <v>907</v>
      </c>
      <c r="FG28" s="53">
        <f t="shared" si="77"/>
        <v>0.2104896727779067</v>
      </c>
      <c r="FH28" s="40">
        <v>1181</v>
      </c>
      <c r="FI28" s="53">
        <f t="shared" ref="FI28" si="248">FH28/$FC28</f>
        <v>0.27407751218380133</v>
      </c>
      <c r="FJ28" s="40">
        <v>1345</v>
      </c>
      <c r="FK28" s="53">
        <f t="shared" ref="FK28" si="249">FJ28/$FC28</f>
        <v>0.31213738686470177</v>
      </c>
      <c r="FL28" s="40">
        <v>2069</v>
      </c>
      <c r="FM28" s="53">
        <f t="shared" ref="FM28" si="250">FL28/$FC28</f>
        <v>0.48015780923648177</v>
      </c>
      <c r="FN28" s="40">
        <v>391</v>
      </c>
      <c r="FO28" s="53">
        <v>0.29666160849772383</v>
      </c>
      <c r="FP28" s="40">
        <v>26</v>
      </c>
      <c r="FQ28" s="53">
        <v>1.9726858877086494E-2</v>
      </c>
      <c r="FR28" s="40">
        <v>77</v>
      </c>
      <c r="FS28" s="53">
        <v>0.10225763612217796</v>
      </c>
      <c r="FT28" s="39">
        <v>0</v>
      </c>
      <c r="FU28" s="53">
        <v>0</v>
      </c>
      <c r="FV28" s="40">
        <v>338</v>
      </c>
      <c r="FW28" s="53">
        <v>0.262015503875969</v>
      </c>
      <c r="FX28" s="40">
        <v>8</v>
      </c>
      <c r="FY28" s="53">
        <v>6.2015503875968991E-3</v>
      </c>
      <c r="FZ28" s="40">
        <v>41</v>
      </c>
      <c r="GA28" s="53">
        <v>3.961352657004831E-2</v>
      </c>
      <c r="GB28" s="40">
        <v>1</v>
      </c>
      <c r="GC28" s="53">
        <v>9.6618357487922703E-4</v>
      </c>
      <c r="GD28" s="40">
        <v>847</v>
      </c>
      <c r="GE28" s="150">
        <v>0.1926751592356688</v>
      </c>
      <c r="GF28" s="40">
        <v>35</v>
      </c>
      <c r="GG28" s="150">
        <v>7.9617834394904458E-3</v>
      </c>
      <c r="GH28" s="40">
        <v>2774</v>
      </c>
      <c r="GI28" s="40">
        <v>534</v>
      </c>
      <c r="GJ28" s="53">
        <f t="shared" si="81"/>
        <v>0.1925018024513338</v>
      </c>
      <c r="GK28" s="40">
        <v>169</v>
      </c>
      <c r="GL28" s="53">
        <f t="shared" si="82"/>
        <v>0.31647940074906367</v>
      </c>
      <c r="GM28" s="40">
        <v>282</v>
      </c>
      <c r="GN28" s="53">
        <f t="shared" si="83"/>
        <v>0.5280898876404494</v>
      </c>
      <c r="GO28" s="40">
        <v>2240</v>
      </c>
      <c r="GP28" s="53">
        <f t="shared" si="84"/>
        <v>0.80749819754866614</v>
      </c>
      <c r="GQ28" s="40">
        <v>1643</v>
      </c>
      <c r="GR28" s="53">
        <f t="shared" si="85"/>
        <v>0.73348214285714286</v>
      </c>
      <c r="GS28" s="40">
        <v>587</v>
      </c>
      <c r="GT28" s="53">
        <f t="shared" si="86"/>
        <v>0.26205357142857144</v>
      </c>
    </row>
    <row r="29" spans="1:202" x14ac:dyDescent="0.25">
      <c r="A29" t="s">
        <v>201</v>
      </c>
      <c r="B29" s="46">
        <v>23832</v>
      </c>
      <c r="C29" s="46">
        <v>6703</v>
      </c>
      <c r="D29" s="46">
        <v>4738</v>
      </c>
      <c r="E29" s="46">
        <v>1720</v>
      </c>
      <c r="F29" s="46">
        <v>506</v>
      </c>
      <c r="G29" s="48">
        <f t="shared" si="2"/>
        <v>0.2812604900973481</v>
      </c>
      <c r="H29" s="48">
        <f t="shared" si="3"/>
        <v>0.19880832494125544</v>
      </c>
      <c r="I29" s="48">
        <f t="shared" si="4"/>
        <v>7.2171869754951323E-2</v>
      </c>
      <c r="J29" s="48">
        <f t="shared" si="5"/>
        <v>2.1231957032561262E-2</v>
      </c>
      <c r="K29" s="46">
        <v>2320</v>
      </c>
      <c r="L29" s="49">
        <f t="shared" si="6"/>
        <v>0.48965808357956941</v>
      </c>
      <c r="M29" s="46">
        <v>2418</v>
      </c>
      <c r="N29" s="49">
        <f t="shared" si="7"/>
        <v>0.51034191642043059</v>
      </c>
      <c r="O29" s="52">
        <v>43.7</v>
      </c>
      <c r="P29" s="40">
        <v>9951</v>
      </c>
      <c r="Q29" s="40">
        <v>4536</v>
      </c>
      <c r="R29" s="53">
        <f t="shared" si="8"/>
        <v>0.4558335845643654</v>
      </c>
      <c r="S29" s="40">
        <v>3344</v>
      </c>
      <c r="T29" s="54">
        <f t="shared" si="9"/>
        <v>0.3360466284795498</v>
      </c>
      <c r="U29" s="46">
        <v>2320</v>
      </c>
      <c r="V29" s="40">
        <v>181</v>
      </c>
      <c r="W29" s="53">
        <f t="shared" si="10"/>
        <v>7.8017241379310348E-2</v>
      </c>
      <c r="X29" s="40">
        <v>1596</v>
      </c>
      <c r="Y29" s="55">
        <f t="shared" si="11"/>
        <v>0.68793103448275861</v>
      </c>
      <c r="Z29" s="40">
        <v>74</v>
      </c>
      <c r="AA29" s="53">
        <f t="shared" si="12"/>
        <v>3.1896551724137932E-2</v>
      </c>
      <c r="AB29" s="40">
        <v>208</v>
      </c>
      <c r="AC29" s="53">
        <f t="shared" si="13"/>
        <v>8.9655172413793102E-2</v>
      </c>
      <c r="AD29" s="40">
        <v>261</v>
      </c>
      <c r="AE29" s="53">
        <f t="shared" si="14"/>
        <v>0.1125</v>
      </c>
      <c r="AF29" s="40">
        <v>2418</v>
      </c>
      <c r="AG29" s="40">
        <v>108</v>
      </c>
      <c r="AH29" s="53">
        <f t="shared" si="15"/>
        <v>4.4665012406947889E-2</v>
      </c>
      <c r="AI29" s="40">
        <v>1207</v>
      </c>
      <c r="AJ29" s="53">
        <f t="shared" si="16"/>
        <v>0.49917287014061207</v>
      </c>
      <c r="AK29" s="40">
        <v>27</v>
      </c>
      <c r="AL29" s="53">
        <f t="shared" si="17"/>
        <v>1.1166253101736972E-2</v>
      </c>
      <c r="AM29" s="40">
        <v>655</v>
      </c>
      <c r="AN29" s="53">
        <f t="shared" si="18"/>
        <v>0.27088502894954508</v>
      </c>
      <c r="AO29" s="40">
        <v>421</v>
      </c>
      <c r="AP29" s="53">
        <f t="shared" si="19"/>
        <v>0.17411083540115799</v>
      </c>
      <c r="AQ29" s="40">
        <f t="shared" si="20"/>
        <v>4738</v>
      </c>
      <c r="AR29" s="40">
        <f t="shared" si="21"/>
        <v>289</v>
      </c>
      <c r="AS29" s="53">
        <f t="shared" si="22"/>
        <v>6.0996200928661884E-2</v>
      </c>
      <c r="AT29" s="40">
        <f t="shared" si="23"/>
        <v>2803</v>
      </c>
      <c r="AU29" s="53">
        <f t="shared" si="24"/>
        <v>0.59159983115238501</v>
      </c>
      <c r="AV29" s="40">
        <f t="shared" si="25"/>
        <v>101</v>
      </c>
      <c r="AW29" s="53">
        <f t="shared" si="26"/>
        <v>2.1317011397214015E-2</v>
      </c>
      <c r="AX29" s="40">
        <f t="shared" si="27"/>
        <v>863</v>
      </c>
      <c r="AY29" s="53">
        <f t="shared" si="28"/>
        <v>0.18214436471084847</v>
      </c>
      <c r="AZ29" s="40">
        <f t="shared" si="29"/>
        <v>682</v>
      </c>
      <c r="BA29" s="53">
        <f t="shared" si="30"/>
        <v>0.14394259181089067</v>
      </c>
      <c r="BB29" s="141">
        <v>2283</v>
      </c>
      <c r="BC29" s="141">
        <v>625</v>
      </c>
      <c r="BD29" s="142">
        <f t="shared" si="31"/>
        <v>0.27376259307928164</v>
      </c>
      <c r="BE29" s="141">
        <v>2349</v>
      </c>
      <c r="BF29" s="141">
        <v>632</v>
      </c>
      <c r="BG29" s="142">
        <f t="shared" si="0"/>
        <v>0.26905065985525756</v>
      </c>
      <c r="BH29" s="144">
        <f t="shared" si="32"/>
        <v>4632</v>
      </c>
      <c r="BI29" s="144">
        <f t="shared" si="33"/>
        <v>1257</v>
      </c>
      <c r="BJ29" s="145">
        <f t="shared" si="34"/>
        <v>0.27137305699481867</v>
      </c>
      <c r="BK29" s="40">
        <v>4576</v>
      </c>
      <c r="BL29" s="40">
        <v>1366</v>
      </c>
      <c r="BM29" s="53">
        <f t="shared" si="87"/>
        <v>0.29851398601398599</v>
      </c>
      <c r="BN29" s="40">
        <v>2320</v>
      </c>
      <c r="BO29" s="40">
        <v>501</v>
      </c>
      <c r="BP29" s="53">
        <f t="shared" si="35"/>
        <v>0.21594827586206897</v>
      </c>
      <c r="BQ29" s="40">
        <v>2418</v>
      </c>
      <c r="BR29" s="40">
        <v>866</v>
      </c>
      <c r="BS29" s="53">
        <f t="shared" si="36"/>
        <v>0.35814722911497104</v>
      </c>
      <c r="BT29" s="27">
        <v>23956</v>
      </c>
      <c r="BU29" s="27">
        <v>5207</v>
      </c>
      <c r="BV29" s="57">
        <f t="shared" si="37"/>
        <v>0.21735682083820337</v>
      </c>
      <c r="BW29" s="57">
        <f t="shared" si="38"/>
        <v>1</v>
      </c>
      <c r="BX29" s="27">
        <v>22555</v>
      </c>
      <c r="BY29" s="27">
        <v>5088</v>
      </c>
      <c r="BZ29" s="57">
        <f t="shared" si="39"/>
        <v>0.22558191088450455</v>
      </c>
      <c r="CA29" s="57">
        <f t="shared" si="40"/>
        <v>0.97714614941425004</v>
      </c>
      <c r="CB29" s="27">
        <v>207</v>
      </c>
      <c r="CC29" s="27">
        <v>13</v>
      </c>
      <c r="CD29" s="57">
        <f t="shared" si="41"/>
        <v>6.280193236714976E-2</v>
      </c>
      <c r="CE29" s="57">
        <f t="shared" si="88"/>
        <v>2.4966391396197426E-3</v>
      </c>
      <c r="CF29" s="27">
        <v>50</v>
      </c>
      <c r="CG29" s="27">
        <v>11</v>
      </c>
      <c r="CH29" s="57">
        <f t="shared" si="42"/>
        <v>0.22</v>
      </c>
      <c r="CI29" s="57">
        <f t="shared" si="43"/>
        <v>2.1125408104474747E-3</v>
      </c>
      <c r="CJ29" s="27">
        <v>184</v>
      </c>
      <c r="CK29" s="27">
        <v>35</v>
      </c>
      <c r="CL29" s="58">
        <f t="shared" si="44"/>
        <v>0.19021739130434784</v>
      </c>
      <c r="CM29" s="57">
        <f t="shared" si="45"/>
        <v>6.7217207605146916E-3</v>
      </c>
      <c r="CN29" s="27">
        <v>10</v>
      </c>
      <c r="CO29" s="27">
        <v>1</v>
      </c>
      <c r="CP29" s="58">
        <f t="shared" si="46"/>
        <v>0.1</v>
      </c>
      <c r="CQ29" s="57">
        <f t="shared" si="47"/>
        <v>1.9204916458613405E-4</v>
      </c>
      <c r="CR29" s="126">
        <v>176</v>
      </c>
      <c r="CS29" s="126">
        <v>0</v>
      </c>
      <c r="CT29" s="127">
        <f t="shared" si="48"/>
        <v>0</v>
      </c>
      <c r="CU29" s="127">
        <f t="shared" si="49"/>
        <v>0</v>
      </c>
      <c r="CV29" s="27">
        <v>371</v>
      </c>
      <c r="CW29" s="27">
        <v>27</v>
      </c>
      <c r="CX29" s="57">
        <f t="shared" si="50"/>
        <v>7.277628032345014E-2</v>
      </c>
      <c r="CY29" s="57">
        <f t="shared" si="51"/>
        <v>5.1853274438256195E-3</v>
      </c>
      <c r="CZ29" s="27">
        <v>579</v>
      </c>
      <c r="DA29" s="27">
        <v>32</v>
      </c>
      <c r="DB29" s="57">
        <f t="shared" si="52"/>
        <v>5.5267702936096716E-2</v>
      </c>
      <c r="DC29" s="57">
        <f t="shared" si="89"/>
        <v>6.1455732667562895E-3</v>
      </c>
      <c r="DD29" s="40">
        <v>2320</v>
      </c>
      <c r="DE29" s="40">
        <v>128</v>
      </c>
      <c r="DF29" s="40">
        <v>875</v>
      </c>
      <c r="DG29" s="40">
        <v>633</v>
      </c>
      <c r="DH29" s="40">
        <v>684</v>
      </c>
      <c r="DI29" s="54">
        <f t="shared" si="53"/>
        <v>5.5172413793103448E-2</v>
      </c>
      <c r="DJ29" s="54">
        <f t="shared" si="54"/>
        <v>0.37715517241379309</v>
      </c>
      <c r="DK29" s="54">
        <f t="shared" si="55"/>
        <v>0.5676724137931034</v>
      </c>
      <c r="DL29" s="40">
        <v>2418</v>
      </c>
      <c r="DM29" s="40">
        <v>123</v>
      </c>
      <c r="DN29" s="40">
        <v>1050</v>
      </c>
      <c r="DO29" s="40">
        <v>588</v>
      </c>
      <c r="DP29" s="40">
        <v>657</v>
      </c>
      <c r="DQ29" s="54">
        <f t="shared" si="56"/>
        <v>5.0868486352357321E-2</v>
      </c>
      <c r="DR29" s="54">
        <f t="shared" si="57"/>
        <v>0.43424317617866004</v>
      </c>
      <c r="DS29" s="54">
        <f t="shared" si="58"/>
        <v>0.51488833746898266</v>
      </c>
      <c r="DT29" s="40">
        <f t="shared" si="59"/>
        <v>4738</v>
      </c>
      <c r="DU29" s="40">
        <f t="shared" si="60"/>
        <v>251</v>
      </c>
      <c r="DV29" s="40">
        <f t="shared" si="61"/>
        <v>1925</v>
      </c>
      <c r="DW29" s="40">
        <f t="shared" si="62"/>
        <v>1221</v>
      </c>
      <c r="DX29" s="40">
        <f t="shared" si="63"/>
        <v>1341</v>
      </c>
      <c r="DY29" s="53">
        <f t="shared" si="64"/>
        <v>5.2975939214858589E-2</v>
      </c>
      <c r="DZ29" s="53">
        <f t="shared" si="65"/>
        <v>0.40628957365977203</v>
      </c>
      <c r="EA29" s="53">
        <f t="shared" si="66"/>
        <v>0.54073448712536931</v>
      </c>
      <c r="EB29" s="40">
        <v>3093</v>
      </c>
      <c r="EC29" s="39">
        <v>450</v>
      </c>
      <c r="ED29" s="53">
        <f t="shared" si="67"/>
        <v>0.14548981571290009</v>
      </c>
      <c r="EE29" s="40">
        <v>687</v>
      </c>
      <c r="EF29" s="53">
        <f t="shared" si="67"/>
        <v>0.22211445198836083</v>
      </c>
      <c r="EG29" s="40">
        <v>980</v>
      </c>
      <c r="EH29" s="53">
        <f t="shared" ref="EH29" si="251">EG29/$EB29</f>
        <v>0.31684448755253797</v>
      </c>
      <c r="EI29" s="40">
        <v>1432</v>
      </c>
      <c r="EJ29" s="53">
        <f t="shared" ref="EJ29" si="252">EI29/$EB29</f>
        <v>0.46298092466860652</v>
      </c>
      <c r="EK29" s="40">
        <v>2051</v>
      </c>
      <c r="EL29" s="53">
        <f t="shared" ref="EL29" si="253">EK29/$EB29</f>
        <v>0.6631102489492402</v>
      </c>
      <c r="EM29" s="40">
        <v>2439</v>
      </c>
      <c r="EN29" s="53">
        <f t="shared" ref="EN29" si="254">EM29/$EB29</f>
        <v>0.78855480116391852</v>
      </c>
      <c r="EO29" s="147">
        <v>83372</v>
      </c>
      <c r="EP29" s="147">
        <v>53269</v>
      </c>
      <c r="EQ29" s="147">
        <v>97340</v>
      </c>
      <c r="ER29" s="147">
        <v>95612</v>
      </c>
      <c r="ES29" s="147">
        <v>55130</v>
      </c>
      <c r="ET29" s="40">
        <v>2283</v>
      </c>
      <c r="EU29" s="40">
        <v>267</v>
      </c>
      <c r="EV29" s="53">
        <f t="shared" si="72"/>
        <v>0.11695137976346912</v>
      </c>
      <c r="EW29" s="40">
        <v>2349</v>
      </c>
      <c r="EX29" s="40">
        <v>274</v>
      </c>
      <c r="EY29" s="53">
        <f t="shared" si="73"/>
        <v>0.1166453810131971</v>
      </c>
      <c r="EZ29" s="40">
        <f t="shared" si="74"/>
        <v>4632</v>
      </c>
      <c r="FA29" s="40">
        <f t="shared" si="75"/>
        <v>541</v>
      </c>
      <c r="FB29" s="53">
        <f t="shared" si="76"/>
        <v>0.11679620034542314</v>
      </c>
      <c r="FC29" s="40">
        <v>4632</v>
      </c>
      <c r="FD29" s="40">
        <v>541</v>
      </c>
      <c r="FE29" s="53">
        <f t="shared" si="77"/>
        <v>0.11679620034542314</v>
      </c>
      <c r="FF29" s="40">
        <v>864</v>
      </c>
      <c r="FG29" s="53">
        <f t="shared" si="77"/>
        <v>0.18652849740932642</v>
      </c>
      <c r="FH29" s="40">
        <v>1118</v>
      </c>
      <c r="FI29" s="53">
        <f t="shared" ref="FI29" si="255">FH29/$FC29</f>
        <v>0.24136442141623488</v>
      </c>
      <c r="FJ29" s="40">
        <v>1268</v>
      </c>
      <c r="FK29" s="53">
        <f t="shared" ref="FK29" si="256">FJ29/$FC29</f>
        <v>0.27374784110535405</v>
      </c>
      <c r="FL29" s="40">
        <v>1955</v>
      </c>
      <c r="FM29" s="53">
        <f t="shared" ref="FM29" si="257">FL29/$FC29</f>
        <v>0.42206390328151988</v>
      </c>
      <c r="FN29" s="40">
        <v>470</v>
      </c>
      <c r="FO29" s="53">
        <v>0.30819672131147541</v>
      </c>
      <c r="FP29" s="40">
        <v>0</v>
      </c>
      <c r="FQ29" s="53">
        <v>0</v>
      </c>
      <c r="FR29" s="40">
        <v>77</v>
      </c>
      <c r="FS29" s="53">
        <v>9.6855345911949692E-2</v>
      </c>
      <c r="FT29" s="39">
        <v>0</v>
      </c>
      <c r="FU29" s="53">
        <v>0</v>
      </c>
      <c r="FV29" s="40">
        <v>453</v>
      </c>
      <c r="FW29" s="53">
        <v>0.30341594105827191</v>
      </c>
      <c r="FX29" s="40">
        <v>3</v>
      </c>
      <c r="FY29" s="53">
        <v>2.0093770931011385E-3</v>
      </c>
      <c r="FZ29" s="40">
        <v>48</v>
      </c>
      <c r="GA29" s="53">
        <v>5.1891891891891889E-2</v>
      </c>
      <c r="GB29" s="40">
        <v>0</v>
      </c>
      <c r="GC29" s="53">
        <v>0</v>
      </c>
      <c r="GD29" s="40">
        <v>1048</v>
      </c>
      <c r="GE29" s="150">
        <v>0.22119037568594344</v>
      </c>
      <c r="GF29" s="40">
        <v>3</v>
      </c>
      <c r="GG29" s="150">
        <v>6.3317855635289147E-4</v>
      </c>
      <c r="GH29" s="40">
        <v>3093</v>
      </c>
      <c r="GI29" s="40">
        <v>503</v>
      </c>
      <c r="GJ29" s="53">
        <f t="shared" si="81"/>
        <v>0.1626252828968639</v>
      </c>
      <c r="GK29" s="40">
        <v>131</v>
      </c>
      <c r="GL29" s="53">
        <f t="shared" si="82"/>
        <v>0.26043737574552683</v>
      </c>
      <c r="GM29" s="40">
        <v>265</v>
      </c>
      <c r="GN29" s="53">
        <f t="shared" si="83"/>
        <v>0.52683896620278325</v>
      </c>
      <c r="GO29" s="40">
        <v>2590</v>
      </c>
      <c r="GP29" s="53">
        <f t="shared" si="84"/>
        <v>0.83737471710313616</v>
      </c>
      <c r="GQ29" s="40">
        <v>1841</v>
      </c>
      <c r="GR29" s="53">
        <f t="shared" si="85"/>
        <v>0.71081081081081077</v>
      </c>
      <c r="GS29" s="40">
        <v>661</v>
      </c>
      <c r="GT29" s="53">
        <f t="shared" si="86"/>
        <v>0.25521235521235519</v>
      </c>
    </row>
    <row r="30" spans="1:202" x14ac:dyDescent="0.25">
      <c r="A30" t="s">
        <v>202</v>
      </c>
      <c r="B30" s="46">
        <v>6164</v>
      </c>
      <c r="C30" s="46">
        <v>2689</v>
      </c>
      <c r="D30" s="46">
        <v>1975</v>
      </c>
      <c r="E30" s="46">
        <v>829</v>
      </c>
      <c r="F30" s="46">
        <v>184</v>
      </c>
      <c r="G30" s="48">
        <f t="shared" si="2"/>
        <v>0.43624269954574951</v>
      </c>
      <c r="H30" s="48">
        <f t="shared" si="3"/>
        <v>0.32040882543802723</v>
      </c>
      <c r="I30" s="48">
        <f t="shared" si="4"/>
        <v>0.1344905905256327</v>
      </c>
      <c r="J30" s="48">
        <f t="shared" si="5"/>
        <v>2.9850746268656716E-2</v>
      </c>
      <c r="K30" s="46">
        <v>994</v>
      </c>
      <c r="L30" s="49">
        <f t="shared" si="6"/>
        <v>0.50329113924050628</v>
      </c>
      <c r="M30" s="46">
        <v>981</v>
      </c>
      <c r="N30" s="49">
        <f t="shared" si="7"/>
        <v>0.49670886075949366</v>
      </c>
      <c r="O30" s="52">
        <v>55.9</v>
      </c>
      <c r="P30" s="40">
        <v>2949</v>
      </c>
      <c r="Q30" s="40">
        <v>1778</v>
      </c>
      <c r="R30" s="53">
        <f t="shared" si="8"/>
        <v>0.60291624279416756</v>
      </c>
      <c r="S30" s="40">
        <v>1358</v>
      </c>
      <c r="T30" s="54">
        <f t="shared" si="9"/>
        <v>0.46049508307900983</v>
      </c>
      <c r="U30" s="46">
        <v>994</v>
      </c>
      <c r="V30" s="40">
        <v>61</v>
      </c>
      <c r="W30" s="53">
        <f t="shared" si="10"/>
        <v>6.1368209255533199E-2</v>
      </c>
      <c r="X30" s="40">
        <v>707</v>
      </c>
      <c r="Y30" s="55">
        <f t="shared" si="11"/>
        <v>0.71126760563380287</v>
      </c>
      <c r="Z30" s="40">
        <v>13</v>
      </c>
      <c r="AA30" s="53">
        <f t="shared" si="12"/>
        <v>1.3078470824949699E-2</v>
      </c>
      <c r="AB30" s="40">
        <v>78</v>
      </c>
      <c r="AC30" s="53">
        <f t="shared" si="13"/>
        <v>7.847082494969819E-2</v>
      </c>
      <c r="AD30" s="40">
        <v>135</v>
      </c>
      <c r="AE30" s="53">
        <f t="shared" si="14"/>
        <v>0.1358148893360161</v>
      </c>
      <c r="AF30" s="40">
        <v>981</v>
      </c>
      <c r="AG30" s="40">
        <v>30</v>
      </c>
      <c r="AH30" s="53">
        <f t="shared" si="15"/>
        <v>3.0581039755351681E-2</v>
      </c>
      <c r="AI30" s="40">
        <v>505</v>
      </c>
      <c r="AJ30" s="53">
        <f t="shared" si="16"/>
        <v>0.51478083588175327</v>
      </c>
      <c r="AK30" s="40">
        <v>17</v>
      </c>
      <c r="AL30" s="53">
        <f t="shared" si="17"/>
        <v>1.7329255861365953E-2</v>
      </c>
      <c r="AM30" s="40">
        <v>298</v>
      </c>
      <c r="AN30" s="53">
        <f t="shared" si="18"/>
        <v>0.30377166156982671</v>
      </c>
      <c r="AO30" s="40">
        <v>131</v>
      </c>
      <c r="AP30" s="53">
        <f t="shared" si="19"/>
        <v>0.13353720693170235</v>
      </c>
      <c r="AQ30" s="40">
        <f t="shared" si="20"/>
        <v>1975</v>
      </c>
      <c r="AR30" s="40">
        <f t="shared" si="21"/>
        <v>91</v>
      </c>
      <c r="AS30" s="53">
        <f t="shared" si="22"/>
        <v>4.6075949367088608E-2</v>
      </c>
      <c r="AT30" s="40">
        <f t="shared" si="23"/>
        <v>1212</v>
      </c>
      <c r="AU30" s="53">
        <f t="shared" si="24"/>
        <v>0.61367088607594933</v>
      </c>
      <c r="AV30" s="40">
        <f t="shared" si="25"/>
        <v>30</v>
      </c>
      <c r="AW30" s="53">
        <f t="shared" si="26"/>
        <v>1.5189873417721518E-2</v>
      </c>
      <c r="AX30" s="40">
        <f t="shared" si="27"/>
        <v>376</v>
      </c>
      <c r="AY30" s="53">
        <f t="shared" si="28"/>
        <v>0.19037974683544304</v>
      </c>
      <c r="AZ30" s="40">
        <f t="shared" si="29"/>
        <v>266</v>
      </c>
      <c r="BA30" s="53">
        <f t="shared" si="30"/>
        <v>0.13468354430379748</v>
      </c>
      <c r="BB30" s="141">
        <v>969</v>
      </c>
      <c r="BC30" s="141">
        <v>281</v>
      </c>
      <c r="BD30" s="142">
        <f t="shared" si="31"/>
        <v>0.28998968008255932</v>
      </c>
      <c r="BE30" s="141">
        <v>926</v>
      </c>
      <c r="BF30" s="141">
        <v>196</v>
      </c>
      <c r="BG30" s="142">
        <f t="shared" si="0"/>
        <v>0.21166306695464362</v>
      </c>
      <c r="BH30" s="144">
        <f t="shared" si="32"/>
        <v>1895</v>
      </c>
      <c r="BI30" s="144">
        <f t="shared" si="33"/>
        <v>477</v>
      </c>
      <c r="BJ30" s="145">
        <f t="shared" si="34"/>
        <v>0.25171503957783642</v>
      </c>
      <c r="BK30" s="40">
        <v>1933</v>
      </c>
      <c r="BL30" s="40">
        <v>486</v>
      </c>
      <c r="BM30" s="53">
        <f t="shared" si="87"/>
        <v>0.25142265907915157</v>
      </c>
      <c r="BN30" s="40">
        <v>994</v>
      </c>
      <c r="BO30" s="40">
        <v>215</v>
      </c>
      <c r="BP30" s="53">
        <f t="shared" si="35"/>
        <v>0.21629778672032193</v>
      </c>
      <c r="BQ30" s="40">
        <v>981</v>
      </c>
      <c r="BR30" s="40">
        <v>264</v>
      </c>
      <c r="BS30" s="53">
        <f t="shared" si="36"/>
        <v>0.26911314984709478</v>
      </c>
      <c r="BT30" s="27">
        <v>6228</v>
      </c>
      <c r="BU30" s="27">
        <v>2067</v>
      </c>
      <c r="BV30" s="57">
        <f t="shared" si="37"/>
        <v>0.33188824662813105</v>
      </c>
      <c r="BW30" s="57">
        <f t="shared" si="38"/>
        <v>1</v>
      </c>
      <c r="BX30" s="27">
        <v>5861</v>
      </c>
      <c r="BY30" s="27">
        <v>2024</v>
      </c>
      <c r="BZ30" s="57">
        <f t="shared" si="39"/>
        <v>0.34533356082579764</v>
      </c>
      <c r="CA30" s="57">
        <f t="shared" si="40"/>
        <v>0.97919690372520563</v>
      </c>
      <c r="CB30" s="27">
        <v>21</v>
      </c>
      <c r="CC30" s="27">
        <v>7</v>
      </c>
      <c r="CD30" s="57">
        <f t="shared" si="41"/>
        <v>0.33333333333333331</v>
      </c>
      <c r="CE30" s="57">
        <f t="shared" si="88"/>
        <v>3.386550556361877E-3</v>
      </c>
      <c r="CF30" s="27">
        <v>100</v>
      </c>
      <c r="CG30" s="27">
        <v>9</v>
      </c>
      <c r="CH30" s="57">
        <f t="shared" si="42"/>
        <v>0.09</v>
      </c>
      <c r="CI30" s="57">
        <f t="shared" si="43"/>
        <v>4.3541364296081275E-3</v>
      </c>
      <c r="CJ30" s="27">
        <v>25</v>
      </c>
      <c r="CK30" s="27">
        <v>3</v>
      </c>
      <c r="CL30" s="58">
        <f t="shared" si="44"/>
        <v>0.12</v>
      </c>
      <c r="CM30" s="57">
        <f t="shared" si="45"/>
        <v>1.4513788098693759E-3</v>
      </c>
      <c r="CN30" s="27">
        <v>0</v>
      </c>
      <c r="CO30" s="27">
        <v>0</v>
      </c>
      <c r="CP30" s="58">
        <v>0</v>
      </c>
      <c r="CQ30" s="57">
        <f t="shared" si="47"/>
        <v>0</v>
      </c>
      <c r="CR30" s="126">
        <v>24</v>
      </c>
      <c r="CS30" s="126">
        <v>0</v>
      </c>
      <c r="CT30" s="127">
        <f t="shared" si="48"/>
        <v>0</v>
      </c>
      <c r="CU30" s="127">
        <f t="shared" si="49"/>
        <v>0</v>
      </c>
      <c r="CV30" s="27">
        <v>107</v>
      </c>
      <c r="CW30" s="27">
        <v>18</v>
      </c>
      <c r="CX30" s="57">
        <f t="shared" si="50"/>
        <v>0.16822429906542055</v>
      </c>
      <c r="CY30" s="57">
        <f t="shared" si="51"/>
        <v>8.708272859216255E-3</v>
      </c>
      <c r="CZ30" s="27">
        <v>114</v>
      </c>
      <c r="DA30" s="27">
        <v>6</v>
      </c>
      <c r="DB30" s="57">
        <f t="shared" si="52"/>
        <v>5.2631578947368418E-2</v>
      </c>
      <c r="DC30" s="57">
        <f t="shared" si="89"/>
        <v>2.9027576197387518E-3</v>
      </c>
      <c r="DD30" s="40">
        <v>994</v>
      </c>
      <c r="DE30" s="40">
        <v>54</v>
      </c>
      <c r="DF30" s="40">
        <v>325</v>
      </c>
      <c r="DG30" s="40">
        <v>357</v>
      </c>
      <c r="DH30" s="40">
        <v>258</v>
      </c>
      <c r="DI30" s="54">
        <f t="shared" si="53"/>
        <v>5.4325955734406441E-2</v>
      </c>
      <c r="DJ30" s="54">
        <f t="shared" si="54"/>
        <v>0.32696177062374243</v>
      </c>
      <c r="DK30" s="54">
        <f t="shared" si="55"/>
        <v>0.61871227364185111</v>
      </c>
      <c r="DL30" s="40">
        <v>981</v>
      </c>
      <c r="DM30" s="40">
        <v>64</v>
      </c>
      <c r="DN30" s="40">
        <v>394</v>
      </c>
      <c r="DO30" s="40">
        <v>309</v>
      </c>
      <c r="DP30" s="40">
        <v>214</v>
      </c>
      <c r="DQ30" s="54">
        <f t="shared" si="56"/>
        <v>6.5239551478083593E-2</v>
      </c>
      <c r="DR30" s="54">
        <f t="shared" si="57"/>
        <v>0.40163098878695208</v>
      </c>
      <c r="DS30" s="54">
        <f t="shared" si="58"/>
        <v>0.53312945973496428</v>
      </c>
      <c r="DT30" s="40">
        <f t="shared" si="59"/>
        <v>1975</v>
      </c>
      <c r="DU30" s="40">
        <f t="shared" si="60"/>
        <v>118</v>
      </c>
      <c r="DV30" s="40">
        <f t="shared" si="61"/>
        <v>719</v>
      </c>
      <c r="DW30" s="40">
        <f t="shared" si="62"/>
        <v>666</v>
      </c>
      <c r="DX30" s="40">
        <f t="shared" si="63"/>
        <v>472</v>
      </c>
      <c r="DY30" s="53">
        <f t="shared" si="64"/>
        <v>5.9746835443037973E-2</v>
      </c>
      <c r="DZ30" s="53">
        <f t="shared" si="65"/>
        <v>0.36405063291139239</v>
      </c>
      <c r="EA30" s="53">
        <f t="shared" si="66"/>
        <v>0.57620253164556967</v>
      </c>
      <c r="EB30" s="40">
        <v>1222</v>
      </c>
      <c r="EC30" s="39">
        <v>113</v>
      </c>
      <c r="ED30" s="53">
        <f t="shared" si="67"/>
        <v>9.2471358428805231E-2</v>
      </c>
      <c r="EE30" s="40">
        <v>257</v>
      </c>
      <c r="EF30" s="53">
        <f t="shared" si="67"/>
        <v>0.21031096563011456</v>
      </c>
      <c r="EG30" s="40">
        <v>475</v>
      </c>
      <c r="EH30" s="53">
        <f t="shared" ref="EH30" si="258">EG30/$EB30</f>
        <v>0.38870703764320785</v>
      </c>
      <c r="EI30" s="40">
        <v>635</v>
      </c>
      <c r="EJ30" s="53">
        <f t="shared" ref="EJ30" si="259">EI30/$EB30</f>
        <v>0.51963993453355151</v>
      </c>
      <c r="EK30" s="40">
        <v>864</v>
      </c>
      <c r="EL30" s="53">
        <f t="shared" ref="EL30" si="260">EK30/$EB30</f>
        <v>0.707037643207856</v>
      </c>
      <c r="EM30" s="40">
        <v>1030</v>
      </c>
      <c r="EN30" s="53">
        <f t="shared" ref="EN30" si="261">EM30/$EB30</f>
        <v>0.84288052373158762</v>
      </c>
      <c r="EO30" s="147">
        <v>59058</v>
      </c>
      <c r="EP30" s="147" t="s">
        <v>329</v>
      </c>
      <c r="EQ30" s="147">
        <v>69808</v>
      </c>
      <c r="ER30" s="147">
        <v>64917</v>
      </c>
      <c r="ES30" s="147">
        <v>47024</v>
      </c>
      <c r="ET30" s="40">
        <v>969</v>
      </c>
      <c r="EU30" s="40">
        <v>70</v>
      </c>
      <c r="EV30" s="53">
        <f t="shared" si="72"/>
        <v>7.223942208462332E-2</v>
      </c>
      <c r="EW30" s="40">
        <v>926</v>
      </c>
      <c r="EX30" s="40">
        <v>98</v>
      </c>
      <c r="EY30" s="53">
        <f t="shared" si="73"/>
        <v>0.10583153347732181</v>
      </c>
      <c r="EZ30" s="40">
        <f t="shared" si="74"/>
        <v>1895</v>
      </c>
      <c r="FA30" s="40">
        <f t="shared" si="75"/>
        <v>168</v>
      </c>
      <c r="FB30" s="53">
        <f t="shared" si="76"/>
        <v>8.8654353562005281E-2</v>
      </c>
      <c r="FC30" s="40">
        <v>1895</v>
      </c>
      <c r="FD30" s="40">
        <v>168</v>
      </c>
      <c r="FE30" s="53">
        <f t="shared" si="77"/>
        <v>8.8654353562005281E-2</v>
      </c>
      <c r="FF30" s="40">
        <v>352</v>
      </c>
      <c r="FG30" s="53">
        <f t="shared" si="77"/>
        <v>0.18575197889182057</v>
      </c>
      <c r="FH30" s="40">
        <v>475</v>
      </c>
      <c r="FI30" s="53">
        <f t="shared" ref="FI30" si="262">FH30/$FC30</f>
        <v>0.25065963060686014</v>
      </c>
      <c r="FJ30" s="40">
        <v>605</v>
      </c>
      <c r="FK30" s="53">
        <f t="shared" ref="FK30" si="263">FJ30/$FC30</f>
        <v>0.31926121372031663</v>
      </c>
      <c r="FL30" s="40">
        <v>912</v>
      </c>
      <c r="FM30" s="53">
        <f t="shared" ref="FM30" si="264">FL30/$FC30</f>
        <v>0.48126649076517153</v>
      </c>
      <c r="FN30" s="40">
        <v>105</v>
      </c>
      <c r="FO30" s="53">
        <v>0.17100977198697068</v>
      </c>
      <c r="FP30" s="40">
        <v>6</v>
      </c>
      <c r="FQ30" s="53">
        <v>9.7719869706840382E-3</v>
      </c>
      <c r="FR30" s="40">
        <v>28</v>
      </c>
      <c r="FS30" s="53">
        <v>7.3684210526315783E-2</v>
      </c>
      <c r="FT30" s="39">
        <v>0</v>
      </c>
      <c r="FU30" s="53">
        <v>0</v>
      </c>
      <c r="FV30" s="40">
        <v>123</v>
      </c>
      <c r="FW30" s="53">
        <v>0.23120300751879699</v>
      </c>
      <c r="FX30" s="40">
        <v>6</v>
      </c>
      <c r="FY30" s="53">
        <v>1.1278195488721804E-2</v>
      </c>
      <c r="FZ30" s="40">
        <v>39</v>
      </c>
      <c r="GA30" s="53">
        <v>8.6859688195991089E-2</v>
      </c>
      <c r="GB30" s="40">
        <v>0</v>
      </c>
      <c r="GC30" s="53">
        <v>0</v>
      </c>
      <c r="GD30" s="40">
        <v>295</v>
      </c>
      <c r="GE30" s="150">
        <v>0.14936708860759493</v>
      </c>
      <c r="GF30" s="40">
        <v>12</v>
      </c>
      <c r="GG30" s="150">
        <v>6.0759493670886075E-3</v>
      </c>
      <c r="GH30" s="40">
        <v>1222</v>
      </c>
      <c r="GI30" s="40">
        <v>144</v>
      </c>
      <c r="GJ30" s="53">
        <f t="shared" si="81"/>
        <v>0.11783960720130933</v>
      </c>
      <c r="GK30" s="40">
        <v>48</v>
      </c>
      <c r="GL30" s="53">
        <f t="shared" si="82"/>
        <v>0.33333333333333331</v>
      </c>
      <c r="GM30" s="40">
        <v>70</v>
      </c>
      <c r="GN30" s="53">
        <f t="shared" si="83"/>
        <v>0.4861111111111111</v>
      </c>
      <c r="GO30" s="40">
        <v>1078</v>
      </c>
      <c r="GP30" s="53">
        <f t="shared" si="84"/>
        <v>0.88216039279869063</v>
      </c>
      <c r="GQ30" s="40">
        <v>849</v>
      </c>
      <c r="GR30" s="53">
        <f t="shared" si="85"/>
        <v>0.78756957328385901</v>
      </c>
      <c r="GS30" s="40">
        <v>227</v>
      </c>
      <c r="GT30" s="53">
        <f t="shared" si="86"/>
        <v>0.21057513914656772</v>
      </c>
    </row>
    <row r="31" spans="1:202" x14ac:dyDescent="0.25">
      <c r="A31" t="s">
        <v>203</v>
      </c>
      <c r="B31" s="46">
        <v>20971</v>
      </c>
      <c r="C31" s="46">
        <v>5888</v>
      </c>
      <c r="D31" s="46">
        <v>4174</v>
      </c>
      <c r="E31" s="46">
        <v>1699</v>
      </c>
      <c r="F31" s="46">
        <v>439</v>
      </c>
      <c r="G31" s="48">
        <f t="shared" si="2"/>
        <v>0.280768680558867</v>
      </c>
      <c r="H31" s="48">
        <f t="shared" si="3"/>
        <v>0.19903676505650661</v>
      </c>
      <c r="I31" s="48">
        <f t="shared" si="4"/>
        <v>8.101664202946926E-2</v>
      </c>
      <c r="J31" s="48">
        <f t="shared" si="5"/>
        <v>2.0933670306613895E-2</v>
      </c>
      <c r="K31" s="46">
        <v>2080</v>
      </c>
      <c r="L31" s="49">
        <f t="shared" si="6"/>
        <v>0.49832295160517487</v>
      </c>
      <c r="M31" s="46">
        <v>2094</v>
      </c>
      <c r="N31" s="49">
        <f t="shared" si="7"/>
        <v>0.50167704839482508</v>
      </c>
      <c r="O31" s="52">
        <v>42.6</v>
      </c>
      <c r="P31" s="40">
        <v>8198</v>
      </c>
      <c r="Q31" s="40">
        <v>4007</v>
      </c>
      <c r="R31" s="53">
        <f t="shared" si="8"/>
        <v>0.48877775067089535</v>
      </c>
      <c r="S31" s="40">
        <v>2997</v>
      </c>
      <c r="T31" s="54">
        <f t="shared" si="9"/>
        <v>0.36557696999268113</v>
      </c>
      <c r="U31" s="46">
        <v>2080</v>
      </c>
      <c r="V31" s="40">
        <v>104</v>
      </c>
      <c r="W31" s="53">
        <f t="shared" si="10"/>
        <v>0.05</v>
      </c>
      <c r="X31" s="40">
        <v>1403</v>
      </c>
      <c r="Y31" s="55">
        <f t="shared" si="11"/>
        <v>0.67451923076923082</v>
      </c>
      <c r="Z31" s="40">
        <v>19</v>
      </c>
      <c r="AA31" s="53">
        <f t="shared" si="12"/>
        <v>9.1346153846153851E-3</v>
      </c>
      <c r="AB31" s="40">
        <v>237</v>
      </c>
      <c r="AC31" s="53">
        <f t="shared" si="13"/>
        <v>0.11394230769230769</v>
      </c>
      <c r="AD31" s="40">
        <v>317</v>
      </c>
      <c r="AE31" s="53">
        <f t="shared" si="14"/>
        <v>0.15240384615384617</v>
      </c>
      <c r="AF31" s="40">
        <v>2094</v>
      </c>
      <c r="AG31" s="40">
        <v>38</v>
      </c>
      <c r="AH31" s="53">
        <f t="shared" si="15"/>
        <v>1.8147086914995225E-2</v>
      </c>
      <c r="AI31" s="40">
        <v>990</v>
      </c>
      <c r="AJ31" s="53">
        <f t="shared" si="16"/>
        <v>0.47277936962750716</v>
      </c>
      <c r="AK31" s="40">
        <v>47</v>
      </c>
      <c r="AL31" s="53">
        <f t="shared" si="17"/>
        <v>2.2445081184336198E-2</v>
      </c>
      <c r="AM31" s="40">
        <v>662</v>
      </c>
      <c r="AN31" s="53">
        <f t="shared" si="18"/>
        <v>0.31614135625596945</v>
      </c>
      <c r="AO31" s="40">
        <v>357</v>
      </c>
      <c r="AP31" s="53">
        <f t="shared" si="19"/>
        <v>0.17048710601719197</v>
      </c>
      <c r="AQ31" s="40">
        <f t="shared" si="20"/>
        <v>4174</v>
      </c>
      <c r="AR31" s="40">
        <f t="shared" si="21"/>
        <v>142</v>
      </c>
      <c r="AS31" s="53">
        <f t="shared" si="22"/>
        <v>3.4020124580737901E-2</v>
      </c>
      <c r="AT31" s="40">
        <f t="shared" si="23"/>
        <v>2393</v>
      </c>
      <c r="AU31" s="53">
        <f t="shared" si="24"/>
        <v>0.57331097268806896</v>
      </c>
      <c r="AV31" s="40">
        <f t="shared" si="25"/>
        <v>66</v>
      </c>
      <c r="AW31" s="53">
        <f t="shared" si="26"/>
        <v>1.5812170579779589E-2</v>
      </c>
      <c r="AX31" s="40">
        <f t="shared" si="27"/>
        <v>899</v>
      </c>
      <c r="AY31" s="53">
        <f t="shared" si="28"/>
        <v>0.21538092956396743</v>
      </c>
      <c r="AZ31" s="40">
        <f t="shared" si="29"/>
        <v>674</v>
      </c>
      <c r="BA31" s="53">
        <f t="shared" si="30"/>
        <v>0.16147580258744609</v>
      </c>
      <c r="BB31" s="141">
        <v>2024</v>
      </c>
      <c r="BC31" s="141">
        <v>664</v>
      </c>
      <c r="BD31" s="142">
        <f t="shared" si="31"/>
        <v>0.32806324110671936</v>
      </c>
      <c r="BE31" s="141">
        <v>2050</v>
      </c>
      <c r="BF31" s="141">
        <v>552</v>
      </c>
      <c r="BG31" s="142">
        <f t="shared" si="0"/>
        <v>0.26926829268292685</v>
      </c>
      <c r="BH31" s="144">
        <f t="shared" si="32"/>
        <v>4074</v>
      </c>
      <c r="BI31" s="144">
        <f t="shared" si="33"/>
        <v>1216</v>
      </c>
      <c r="BJ31" s="145">
        <f t="shared" si="34"/>
        <v>0.29847815414825724</v>
      </c>
      <c r="BK31" s="40">
        <v>4056</v>
      </c>
      <c r="BL31" s="40">
        <v>1126</v>
      </c>
      <c r="BM31" s="53">
        <f t="shared" si="87"/>
        <v>0.27761341222879682</v>
      </c>
      <c r="BN31" s="40">
        <v>2080</v>
      </c>
      <c r="BO31" s="40">
        <v>449</v>
      </c>
      <c r="BP31" s="53">
        <f t="shared" si="35"/>
        <v>0.21586538461538463</v>
      </c>
      <c r="BQ31" s="40">
        <v>2094</v>
      </c>
      <c r="BR31" s="40">
        <v>727</v>
      </c>
      <c r="BS31" s="53">
        <f t="shared" si="36"/>
        <v>0.34718242597898757</v>
      </c>
      <c r="BT31" s="27">
        <v>20855</v>
      </c>
      <c r="BU31" s="27">
        <v>4467</v>
      </c>
      <c r="BV31" s="57">
        <f t="shared" si="37"/>
        <v>0.21419323903140733</v>
      </c>
      <c r="BW31" s="57">
        <f t="shared" si="38"/>
        <v>1</v>
      </c>
      <c r="BX31" s="27">
        <v>17932</v>
      </c>
      <c r="BY31" s="27">
        <v>4209</v>
      </c>
      <c r="BZ31" s="57">
        <f t="shared" si="39"/>
        <v>0.23472005353557884</v>
      </c>
      <c r="CA31" s="57">
        <f t="shared" si="40"/>
        <v>0.94224311618535928</v>
      </c>
      <c r="CB31" s="27">
        <v>455</v>
      </c>
      <c r="CC31" s="27">
        <v>16</v>
      </c>
      <c r="CD31" s="57">
        <f t="shared" si="41"/>
        <v>3.5164835164835165E-2</v>
      </c>
      <c r="CE31" s="57">
        <f t="shared" si="88"/>
        <v>3.5818222520707411E-3</v>
      </c>
      <c r="CF31" s="27">
        <v>1155</v>
      </c>
      <c r="CG31" s="27">
        <v>163</v>
      </c>
      <c r="CH31" s="57">
        <f t="shared" si="42"/>
        <v>0.14112554112554113</v>
      </c>
      <c r="CI31" s="57">
        <f t="shared" si="43"/>
        <v>3.6489814192970677E-2</v>
      </c>
      <c r="CJ31" s="27">
        <v>114</v>
      </c>
      <c r="CK31" s="27">
        <v>11</v>
      </c>
      <c r="CL31" s="58">
        <f t="shared" si="44"/>
        <v>9.6491228070175433E-2</v>
      </c>
      <c r="CM31" s="57">
        <f t="shared" si="45"/>
        <v>2.4625027982986343E-3</v>
      </c>
      <c r="CN31" s="27">
        <v>21</v>
      </c>
      <c r="CO31" s="27">
        <v>1</v>
      </c>
      <c r="CP31" s="58">
        <f t="shared" si="46"/>
        <v>4.7619047619047616E-2</v>
      </c>
      <c r="CQ31" s="57">
        <f t="shared" si="47"/>
        <v>2.2386389075442132E-4</v>
      </c>
      <c r="CR31" s="126">
        <v>138</v>
      </c>
      <c r="CS31" s="126">
        <v>2</v>
      </c>
      <c r="CT31" s="127">
        <f t="shared" si="48"/>
        <v>1.4492753623188406E-2</v>
      </c>
      <c r="CU31" s="127">
        <f t="shared" si="49"/>
        <v>4.4772778150884264E-4</v>
      </c>
      <c r="CV31" s="27">
        <v>366</v>
      </c>
      <c r="CW31" s="27">
        <v>20</v>
      </c>
      <c r="CX31" s="57">
        <f t="shared" si="50"/>
        <v>5.4644808743169397E-2</v>
      </c>
      <c r="CY31" s="57">
        <f t="shared" si="51"/>
        <v>4.4772778150884264E-3</v>
      </c>
      <c r="CZ31" s="27">
        <v>812</v>
      </c>
      <c r="DA31" s="27">
        <v>47</v>
      </c>
      <c r="DB31" s="57">
        <f t="shared" si="52"/>
        <v>5.7881773399014777E-2</v>
      </c>
      <c r="DC31" s="57">
        <f t="shared" si="89"/>
        <v>1.0521602865457802E-2</v>
      </c>
      <c r="DD31" s="40">
        <v>2080</v>
      </c>
      <c r="DE31" s="40">
        <v>160</v>
      </c>
      <c r="DF31" s="40">
        <v>1055</v>
      </c>
      <c r="DG31" s="40">
        <v>516</v>
      </c>
      <c r="DH31" s="40">
        <v>349</v>
      </c>
      <c r="DI31" s="54">
        <f t="shared" si="53"/>
        <v>7.6923076923076927E-2</v>
      </c>
      <c r="DJ31" s="54">
        <f t="shared" si="54"/>
        <v>0.50721153846153844</v>
      </c>
      <c r="DK31" s="54">
        <f t="shared" si="55"/>
        <v>0.41586538461538464</v>
      </c>
      <c r="DL31" s="40">
        <v>2094</v>
      </c>
      <c r="DM31" s="40">
        <v>132</v>
      </c>
      <c r="DN31" s="40">
        <v>1007</v>
      </c>
      <c r="DO31" s="40">
        <v>606</v>
      </c>
      <c r="DP31" s="40">
        <v>349</v>
      </c>
      <c r="DQ31" s="54">
        <f t="shared" si="56"/>
        <v>6.3037249283667621E-2</v>
      </c>
      <c r="DR31" s="54">
        <f t="shared" si="57"/>
        <v>0.48089780324737347</v>
      </c>
      <c r="DS31" s="54">
        <f t="shared" si="58"/>
        <v>0.45606494746895893</v>
      </c>
      <c r="DT31" s="40">
        <f t="shared" si="59"/>
        <v>4174</v>
      </c>
      <c r="DU31" s="40">
        <f t="shared" si="60"/>
        <v>292</v>
      </c>
      <c r="DV31" s="40">
        <f t="shared" si="61"/>
        <v>2062</v>
      </c>
      <c r="DW31" s="40">
        <f t="shared" si="62"/>
        <v>1122</v>
      </c>
      <c r="DX31" s="40">
        <f t="shared" si="63"/>
        <v>698</v>
      </c>
      <c r="DY31" s="53">
        <f t="shared" si="64"/>
        <v>6.9956875898418786E-2</v>
      </c>
      <c r="DZ31" s="53">
        <f t="shared" si="65"/>
        <v>0.4940105414470532</v>
      </c>
      <c r="EA31" s="53">
        <f t="shared" si="66"/>
        <v>0.43603258265452804</v>
      </c>
      <c r="EB31" s="40">
        <v>2662</v>
      </c>
      <c r="EC31" s="39">
        <v>306</v>
      </c>
      <c r="ED31" s="53">
        <f t="shared" si="67"/>
        <v>0.11495116453794139</v>
      </c>
      <c r="EE31" s="40">
        <v>734</v>
      </c>
      <c r="EF31" s="53">
        <f t="shared" si="67"/>
        <v>0.27573253193087904</v>
      </c>
      <c r="EG31" s="40">
        <v>1007</v>
      </c>
      <c r="EH31" s="53">
        <f t="shared" ref="EH31" si="265">EG31/$EB31</f>
        <v>0.3782870022539444</v>
      </c>
      <c r="EI31" s="40">
        <v>1359</v>
      </c>
      <c r="EJ31" s="53">
        <f t="shared" ref="EJ31" si="266">EI31/$EB31</f>
        <v>0.51051840721262209</v>
      </c>
      <c r="EK31" s="40">
        <v>1933</v>
      </c>
      <c r="EL31" s="53">
        <f t="shared" ref="EL31" si="267">EK31/$EB31</f>
        <v>0.72614575507137491</v>
      </c>
      <c r="EM31" s="40">
        <v>2252</v>
      </c>
      <c r="EN31" s="53">
        <f t="shared" ref="EN31" si="268">EM31/$EB31</f>
        <v>0.84598046581517661</v>
      </c>
      <c r="EO31" s="147">
        <v>65508</v>
      </c>
      <c r="EP31" s="147">
        <v>52250</v>
      </c>
      <c r="EQ31" s="147">
        <v>73750</v>
      </c>
      <c r="ER31" s="147">
        <v>75772</v>
      </c>
      <c r="ES31" s="147">
        <v>48000</v>
      </c>
      <c r="ET31" s="40">
        <v>2024</v>
      </c>
      <c r="EU31" s="40">
        <v>144</v>
      </c>
      <c r="EV31" s="53">
        <f t="shared" si="72"/>
        <v>7.1146245059288543E-2</v>
      </c>
      <c r="EW31" s="40">
        <v>2050</v>
      </c>
      <c r="EX31" s="40">
        <v>284</v>
      </c>
      <c r="EY31" s="53">
        <f t="shared" si="73"/>
        <v>0.13853658536585367</v>
      </c>
      <c r="EZ31" s="40">
        <f t="shared" si="74"/>
        <v>4074</v>
      </c>
      <c r="FA31" s="40">
        <f t="shared" si="75"/>
        <v>428</v>
      </c>
      <c r="FB31" s="53">
        <f t="shared" si="76"/>
        <v>0.10505645557191949</v>
      </c>
      <c r="FC31" s="40">
        <v>4074</v>
      </c>
      <c r="FD31" s="40">
        <v>428</v>
      </c>
      <c r="FE31" s="53">
        <f t="shared" si="77"/>
        <v>0.10505645557191949</v>
      </c>
      <c r="FF31" s="40">
        <v>885</v>
      </c>
      <c r="FG31" s="53">
        <f t="shared" si="77"/>
        <v>0.21723122238586157</v>
      </c>
      <c r="FH31" s="40">
        <v>1216</v>
      </c>
      <c r="FI31" s="53">
        <f t="shared" ref="FI31" si="269">FH31/$FC31</f>
        <v>0.29847815414825724</v>
      </c>
      <c r="FJ31" s="40">
        <v>1365</v>
      </c>
      <c r="FK31" s="53">
        <f t="shared" ref="FK31" si="270">FJ31/$FC31</f>
        <v>0.33505154639175255</v>
      </c>
      <c r="FL31" s="40">
        <v>2112</v>
      </c>
      <c r="FM31" s="53">
        <f t="shared" ref="FM31" si="271">FL31/$FC31</f>
        <v>0.51840942562592052</v>
      </c>
      <c r="FN31" s="40">
        <v>251</v>
      </c>
      <c r="FO31" s="53">
        <v>0.19352351580570548</v>
      </c>
      <c r="FP31" s="40">
        <v>0</v>
      </c>
      <c r="FQ31" s="53">
        <v>0</v>
      </c>
      <c r="FR31" s="40">
        <v>110</v>
      </c>
      <c r="FS31" s="53">
        <v>0.14048531289910601</v>
      </c>
      <c r="FT31" s="39">
        <v>0</v>
      </c>
      <c r="FU31" s="53">
        <v>0</v>
      </c>
      <c r="FV31" s="40">
        <v>222</v>
      </c>
      <c r="FW31" s="53">
        <v>0.18845500848896435</v>
      </c>
      <c r="FX31" s="40">
        <v>0</v>
      </c>
      <c r="FY31" s="53">
        <v>0</v>
      </c>
      <c r="FZ31" s="40">
        <v>20</v>
      </c>
      <c r="GA31" s="53">
        <v>2.1834061135371178E-2</v>
      </c>
      <c r="GB31" s="40">
        <v>0</v>
      </c>
      <c r="GC31" s="53">
        <v>0</v>
      </c>
      <c r="GD31" s="40">
        <v>603</v>
      </c>
      <c r="GE31" s="150">
        <v>0.14446574029707715</v>
      </c>
      <c r="GF31" s="40">
        <v>0</v>
      </c>
      <c r="GG31" s="150">
        <v>0</v>
      </c>
      <c r="GH31" s="40">
        <v>2662</v>
      </c>
      <c r="GI31" s="40">
        <v>417</v>
      </c>
      <c r="GJ31" s="53">
        <f t="shared" si="81"/>
        <v>0.15664913598797897</v>
      </c>
      <c r="GK31" s="40">
        <v>96</v>
      </c>
      <c r="GL31" s="53">
        <f t="shared" si="82"/>
        <v>0.23021582733812951</v>
      </c>
      <c r="GM31" s="40">
        <v>213</v>
      </c>
      <c r="GN31" s="53">
        <f t="shared" si="83"/>
        <v>0.51079136690647486</v>
      </c>
      <c r="GO31" s="40">
        <v>2245</v>
      </c>
      <c r="GP31" s="53">
        <f t="shared" si="84"/>
        <v>0.84335086401202108</v>
      </c>
      <c r="GQ31" s="40">
        <v>1459</v>
      </c>
      <c r="GR31" s="53">
        <f t="shared" si="85"/>
        <v>0.64988864142538971</v>
      </c>
      <c r="GS31" s="40">
        <v>778</v>
      </c>
      <c r="GT31" s="53">
        <f t="shared" si="86"/>
        <v>0.34654788418708238</v>
      </c>
    </row>
    <row r="32" spans="1:202" x14ac:dyDescent="0.25">
      <c r="A32" t="s">
        <v>204</v>
      </c>
      <c r="B32" s="46">
        <v>85867</v>
      </c>
      <c r="C32" s="46">
        <v>21908</v>
      </c>
      <c r="D32" s="46">
        <v>15436</v>
      </c>
      <c r="E32" s="46">
        <v>5942</v>
      </c>
      <c r="F32" s="46">
        <v>1340</v>
      </c>
      <c r="G32" s="48">
        <f t="shared" si="2"/>
        <v>0.25513876110729383</v>
      </c>
      <c r="H32" s="48">
        <f t="shared" si="3"/>
        <v>0.17976638289447633</v>
      </c>
      <c r="I32" s="48">
        <f t="shared" si="4"/>
        <v>6.9200041925303088E-2</v>
      </c>
      <c r="J32" s="48">
        <f t="shared" si="5"/>
        <v>1.560552948164021E-2</v>
      </c>
      <c r="K32" s="46">
        <v>7283</v>
      </c>
      <c r="L32" s="49">
        <f t="shared" si="6"/>
        <v>0.4718191241254211</v>
      </c>
      <c r="M32" s="46">
        <v>8153</v>
      </c>
      <c r="N32" s="49">
        <f t="shared" si="7"/>
        <v>0.52818087587457896</v>
      </c>
      <c r="O32" s="52">
        <v>41.3</v>
      </c>
      <c r="P32" s="40">
        <v>34455</v>
      </c>
      <c r="Q32" s="40">
        <v>15265</v>
      </c>
      <c r="R32" s="53">
        <f t="shared" si="8"/>
        <v>0.44304164852706429</v>
      </c>
      <c r="S32" s="40">
        <v>11067</v>
      </c>
      <c r="T32" s="54">
        <f t="shared" si="9"/>
        <v>0.32120156726164562</v>
      </c>
      <c r="U32" s="46">
        <v>7283</v>
      </c>
      <c r="V32" s="40">
        <v>539</v>
      </c>
      <c r="W32" s="53">
        <f t="shared" si="10"/>
        <v>7.400796375120143E-2</v>
      </c>
      <c r="X32" s="40">
        <v>4812</v>
      </c>
      <c r="Y32" s="55">
        <f t="shared" si="11"/>
        <v>0.66071673760812855</v>
      </c>
      <c r="Z32" s="40">
        <v>292</v>
      </c>
      <c r="AA32" s="53">
        <f t="shared" si="12"/>
        <v>4.009336811753398E-2</v>
      </c>
      <c r="AB32" s="40">
        <v>796</v>
      </c>
      <c r="AC32" s="53">
        <f t="shared" si="13"/>
        <v>0.10929561993683921</v>
      </c>
      <c r="AD32" s="40">
        <v>844</v>
      </c>
      <c r="AE32" s="53">
        <f t="shared" si="14"/>
        <v>0.11588631058629685</v>
      </c>
      <c r="AF32" s="40">
        <v>8153</v>
      </c>
      <c r="AG32" s="40">
        <v>301</v>
      </c>
      <c r="AH32" s="53">
        <f t="shared" si="15"/>
        <v>3.6918925548877712E-2</v>
      </c>
      <c r="AI32" s="40">
        <v>4297</v>
      </c>
      <c r="AJ32" s="53">
        <f t="shared" si="16"/>
        <v>0.52704525941371272</v>
      </c>
      <c r="AK32" s="40">
        <v>130</v>
      </c>
      <c r="AL32" s="53">
        <f t="shared" si="17"/>
        <v>1.5945050901508648E-2</v>
      </c>
      <c r="AM32" s="40">
        <v>2432</v>
      </c>
      <c r="AN32" s="53">
        <f t="shared" si="18"/>
        <v>0.29829510609591564</v>
      </c>
      <c r="AO32" s="40">
        <v>993</v>
      </c>
      <c r="AP32" s="53">
        <f t="shared" si="19"/>
        <v>0.12179565803998528</v>
      </c>
      <c r="AQ32" s="40">
        <f t="shared" si="20"/>
        <v>15436</v>
      </c>
      <c r="AR32" s="40">
        <f t="shared" si="21"/>
        <v>840</v>
      </c>
      <c r="AS32" s="53">
        <f t="shared" si="22"/>
        <v>5.4418243068152371E-2</v>
      </c>
      <c r="AT32" s="40">
        <f t="shared" si="23"/>
        <v>9109</v>
      </c>
      <c r="AU32" s="53">
        <f t="shared" si="24"/>
        <v>0.5901140191759523</v>
      </c>
      <c r="AV32" s="40">
        <f t="shared" si="25"/>
        <v>422</v>
      </c>
      <c r="AW32" s="53">
        <f t="shared" si="26"/>
        <v>2.7338688779476549E-2</v>
      </c>
      <c r="AX32" s="40">
        <f t="shared" si="27"/>
        <v>3228</v>
      </c>
      <c r="AY32" s="53">
        <f t="shared" si="28"/>
        <v>0.20912153407618553</v>
      </c>
      <c r="AZ32" s="40">
        <f t="shared" si="29"/>
        <v>1837</v>
      </c>
      <c r="BA32" s="53">
        <f t="shared" si="30"/>
        <v>0.11900751490023322</v>
      </c>
      <c r="BB32" s="141">
        <v>7195</v>
      </c>
      <c r="BC32" s="141">
        <v>2015</v>
      </c>
      <c r="BD32" s="142">
        <f t="shared" si="31"/>
        <v>0.28005559416261294</v>
      </c>
      <c r="BE32" s="141">
        <v>8053</v>
      </c>
      <c r="BF32" s="141">
        <v>1941</v>
      </c>
      <c r="BG32" s="142">
        <f t="shared" si="0"/>
        <v>0.24102818825282504</v>
      </c>
      <c r="BH32" s="144">
        <f t="shared" si="32"/>
        <v>15248</v>
      </c>
      <c r="BI32" s="144">
        <f t="shared" si="33"/>
        <v>3956</v>
      </c>
      <c r="BJ32" s="145">
        <f t="shared" si="34"/>
        <v>0.25944386149003146</v>
      </c>
      <c r="BK32" s="40">
        <v>15142</v>
      </c>
      <c r="BL32" s="40">
        <v>4363</v>
      </c>
      <c r="BM32" s="53">
        <f t="shared" si="87"/>
        <v>0.28813895126139216</v>
      </c>
      <c r="BN32" s="40">
        <v>7283</v>
      </c>
      <c r="BO32" s="40">
        <v>1688</v>
      </c>
      <c r="BP32" s="53">
        <f t="shared" si="35"/>
        <v>0.2317726211725937</v>
      </c>
      <c r="BQ32" s="40">
        <v>8153</v>
      </c>
      <c r="BR32" s="40">
        <v>2850</v>
      </c>
      <c r="BS32" s="53">
        <f t="shared" si="36"/>
        <v>0.3495645774561511</v>
      </c>
      <c r="BT32" s="27">
        <v>85743</v>
      </c>
      <c r="BU32" s="27">
        <v>16543</v>
      </c>
      <c r="BV32" s="57">
        <f t="shared" si="37"/>
        <v>0.19293703276069182</v>
      </c>
      <c r="BW32" s="57">
        <f t="shared" si="38"/>
        <v>1</v>
      </c>
      <c r="BX32" s="27">
        <v>75172</v>
      </c>
      <c r="BY32" s="27">
        <v>15941</v>
      </c>
      <c r="BZ32" s="57">
        <f t="shared" si="39"/>
        <v>0.21206034161655934</v>
      </c>
      <c r="CA32" s="57">
        <f t="shared" si="40"/>
        <v>0.96360998609683857</v>
      </c>
      <c r="CB32" s="27">
        <v>966</v>
      </c>
      <c r="CC32" s="27">
        <v>42</v>
      </c>
      <c r="CD32" s="57">
        <f t="shared" si="41"/>
        <v>4.3478260869565216E-2</v>
      </c>
      <c r="CE32" s="57">
        <f t="shared" si="88"/>
        <v>2.5388381792903342E-3</v>
      </c>
      <c r="CF32" s="27">
        <v>273</v>
      </c>
      <c r="CG32" s="27">
        <v>44</v>
      </c>
      <c r="CH32" s="57">
        <f t="shared" si="42"/>
        <v>0.16117216117216118</v>
      </c>
      <c r="CI32" s="57">
        <f t="shared" si="43"/>
        <v>2.6597352354470168E-3</v>
      </c>
      <c r="CJ32" s="27">
        <v>811</v>
      </c>
      <c r="CK32" s="27">
        <v>67</v>
      </c>
      <c r="CL32" s="58">
        <f t="shared" si="44"/>
        <v>8.2614056720098639E-2</v>
      </c>
      <c r="CM32" s="57">
        <f t="shared" si="45"/>
        <v>4.0500513812488665E-3</v>
      </c>
      <c r="CN32" s="27">
        <v>26</v>
      </c>
      <c r="CO32" s="27">
        <v>4</v>
      </c>
      <c r="CP32" s="58">
        <f t="shared" si="46"/>
        <v>0.15384615384615385</v>
      </c>
      <c r="CQ32" s="57">
        <f t="shared" si="47"/>
        <v>2.4179411231336516E-4</v>
      </c>
      <c r="CR32" s="126">
        <v>1591</v>
      </c>
      <c r="CS32" s="126">
        <v>0</v>
      </c>
      <c r="CT32" s="127">
        <f t="shared" si="48"/>
        <v>0</v>
      </c>
      <c r="CU32" s="127">
        <f t="shared" si="49"/>
        <v>0</v>
      </c>
      <c r="CV32" s="27">
        <v>1202</v>
      </c>
      <c r="CW32" s="27">
        <v>73</v>
      </c>
      <c r="CX32" s="57">
        <f t="shared" si="50"/>
        <v>6.0732113144758737E-2</v>
      </c>
      <c r="CY32" s="57">
        <f t="shared" si="51"/>
        <v>4.4127425497189144E-3</v>
      </c>
      <c r="CZ32" s="27">
        <v>7293</v>
      </c>
      <c r="DA32" s="27">
        <v>372</v>
      </c>
      <c r="DB32" s="57">
        <f t="shared" si="52"/>
        <v>5.1007815713698064E-2</v>
      </c>
      <c r="DC32" s="57">
        <f t="shared" si="89"/>
        <v>2.2486852445142962E-2</v>
      </c>
      <c r="DD32" s="40">
        <v>7283</v>
      </c>
      <c r="DE32" s="40">
        <v>450</v>
      </c>
      <c r="DF32" s="40">
        <v>3089</v>
      </c>
      <c r="DG32" s="40">
        <v>2094</v>
      </c>
      <c r="DH32" s="40">
        <v>1650</v>
      </c>
      <c r="DI32" s="54">
        <f t="shared" si="53"/>
        <v>6.1787724838665382E-2</v>
      </c>
      <c r="DJ32" s="54">
        <f t="shared" si="54"/>
        <v>0.4241384045036386</v>
      </c>
      <c r="DK32" s="54">
        <f t="shared" si="55"/>
        <v>0.51407387065769605</v>
      </c>
      <c r="DL32" s="40">
        <v>8153</v>
      </c>
      <c r="DM32" s="40">
        <v>485</v>
      </c>
      <c r="DN32" s="40">
        <v>3252</v>
      </c>
      <c r="DO32" s="40">
        <v>2294</v>
      </c>
      <c r="DP32" s="40">
        <v>2122</v>
      </c>
      <c r="DQ32" s="54">
        <f t="shared" si="56"/>
        <v>5.9487305286397646E-2</v>
      </c>
      <c r="DR32" s="54">
        <f t="shared" si="57"/>
        <v>0.39887158101312398</v>
      </c>
      <c r="DS32" s="54">
        <f t="shared" si="58"/>
        <v>0.5416411137004784</v>
      </c>
      <c r="DT32" s="40">
        <f t="shared" si="59"/>
        <v>15436</v>
      </c>
      <c r="DU32" s="40">
        <f t="shared" si="60"/>
        <v>935</v>
      </c>
      <c r="DV32" s="40">
        <f t="shared" si="61"/>
        <v>6341</v>
      </c>
      <c r="DW32" s="40">
        <f t="shared" si="62"/>
        <v>4388</v>
      </c>
      <c r="DX32" s="40">
        <f t="shared" si="63"/>
        <v>3772</v>
      </c>
      <c r="DY32" s="53">
        <f t="shared" si="64"/>
        <v>6.0572687224669602E-2</v>
      </c>
      <c r="DZ32" s="53">
        <f t="shared" si="65"/>
        <v>0.41079295154185019</v>
      </c>
      <c r="EA32" s="53">
        <f t="shared" si="66"/>
        <v>0.52863436123348018</v>
      </c>
      <c r="EB32" s="40">
        <v>9972</v>
      </c>
      <c r="EC32" s="39">
        <v>884</v>
      </c>
      <c r="ED32" s="53">
        <f t="shared" si="67"/>
        <v>8.864821500200562E-2</v>
      </c>
      <c r="EE32" s="40">
        <v>1725</v>
      </c>
      <c r="EF32" s="53">
        <f t="shared" si="67"/>
        <v>0.17298435619735258</v>
      </c>
      <c r="EG32" s="40">
        <v>2824</v>
      </c>
      <c r="EH32" s="53">
        <f t="shared" ref="EH32" si="272">EG32/$EB32</f>
        <v>0.2831929402326514</v>
      </c>
      <c r="EI32" s="40">
        <v>4140</v>
      </c>
      <c r="EJ32" s="53">
        <f t="shared" ref="EJ32" si="273">EI32/$EB32</f>
        <v>0.41516245487364623</v>
      </c>
      <c r="EK32" s="40">
        <v>6383</v>
      </c>
      <c r="EL32" s="53">
        <f t="shared" ref="EL32" si="274">EK32/$EB32</f>
        <v>0.6400922583233053</v>
      </c>
      <c r="EM32" s="40">
        <v>7660</v>
      </c>
      <c r="EN32" s="53">
        <f t="shared" ref="EN32" si="275">EM32/$EB32</f>
        <v>0.7681508223024468</v>
      </c>
      <c r="EO32" s="147">
        <v>80604</v>
      </c>
      <c r="EP32" s="147">
        <v>40730</v>
      </c>
      <c r="EQ32" s="147">
        <v>97292</v>
      </c>
      <c r="ER32" s="147">
        <v>96702</v>
      </c>
      <c r="ES32" s="147">
        <v>56421</v>
      </c>
      <c r="ET32" s="40">
        <v>7195</v>
      </c>
      <c r="EU32" s="40">
        <v>522</v>
      </c>
      <c r="EV32" s="53">
        <f t="shared" si="72"/>
        <v>7.2550382209867967E-2</v>
      </c>
      <c r="EW32" s="40">
        <v>8053</v>
      </c>
      <c r="EX32" s="40">
        <v>652</v>
      </c>
      <c r="EY32" s="53">
        <f t="shared" si="73"/>
        <v>8.0963616043710412E-2</v>
      </c>
      <c r="EZ32" s="40">
        <f t="shared" si="74"/>
        <v>15248</v>
      </c>
      <c r="FA32" s="40">
        <f t="shared" si="75"/>
        <v>1174</v>
      </c>
      <c r="FB32" s="53">
        <f t="shared" si="76"/>
        <v>7.6993704092339979E-2</v>
      </c>
      <c r="FC32" s="40">
        <v>15248</v>
      </c>
      <c r="FD32" s="40">
        <v>1174</v>
      </c>
      <c r="FE32" s="53">
        <f t="shared" si="77"/>
        <v>7.6993704092339979E-2</v>
      </c>
      <c r="FF32" s="40">
        <v>2028</v>
      </c>
      <c r="FG32" s="53">
        <f t="shared" si="77"/>
        <v>0.13300104931794335</v>
      </c>
      <c r="FH32" s="40">
        <v>2833</v>
      </c>
      <c r="FI32" s="53">
        <f t="shared" ref="FI32" si="276">FH32/$FC32</f>
        <v>0.18579485834207765</v>
      </c>
      <c r="FJ32" s="40">
        <v>3329</v>
      </c>
      <c r="FK32" s="53">
        <f t="shared" ref="FK32" si="277">FJ32/$FC32</f>
        <v>0.21832371458551941</v>
      </c>
      <c r="FL32" s="40">
        <v>6111</v>
      </c>
      <c r="FM32" s="53">
        <f t="shared" ref="FM32" si="278">FL32/$FC32</f>
        <v>0.40077387198321091</v>
      </c>
      <c r="FN32" s="40">
        <v>1429</v>
      </c>
      <c r="FO32" s="53">
        <v>0.3061924148275123</v>
      </c>
      <c r="FP32" s="40">
        <v>33</v>
      </c>
      <c r="FQ32" s="53">
        <v>7.0709235054638954E-3</v>
      </c>
      <c r="FR32" s="40">
        <v>375</v>
      </c>
      <c r="FS32" s="53">
        <v>0.14334862385321101</v>
      </c>
      <c r="FT32" s="39">
        <v>0</v>
      </c>
      <c r="FU32" s="53">
        <v>0</v>
      </c>
      <c r="FV32" s="40">
        <v>919</v>
      </c>
      <c r="FW32" s="53">
        <v>0.19038740418479386</v>
      </c>
      <c r="FX32" s="40">
        <v>20</v>
      </c>
      <c r="FY32" s="53">
        <v>4.1433602651750568E-3</v>
      </c>
      <c r="FZ32" s="40">
        <v>211</v>
      </c>
      <c r="GA32" s="53">
        <v>6.3439567047504516E-2</v>
      </c>
      <c r="GB32" s="40">
        <v>2</v>
      </c>
      <c r="GC32" s="53">
        <v>6.0132291040288638E-4</v>
      </c>
      <c r="GD32" s="40">
        <v>2934</v>
      </c>
      <c r="GE32" s="150">
        <v>0.19007514900233222</v>
      </c>
      <c r="GF32" s="40">
        <v>55</v>
      </c>
      <c r="GG32" s="150">
        <v>3.5630992485099766E-3</v>
      </c>
      <c r="GH32" s="40">
        <v>9972</v>
      </c>
      <c r="GI32" s="40">
        <v>1737</v>
      </c>
      <c r="GJ32" s="53">
        <f t="shared" si="81"/>
        <v>0.17418772563176896</v>
      </c>
      <c r="GK32" s="40">
        <v>518</v>
      </c>
      <c r="GL32" s="53">
        <f t="shared" si="82"/>
        <v>0.29821531375935523</v>
      </c>
      <c r="GM32" s="40">
        <v>970</v>
      </c>
      <c r="GN32" s="53">
        <f t="shared" si="83"/>
        <v>0.55843408175014397</v>
      </c>
      <c r="GO32" s="40">
        <v>8235</v>
      </c>
      <c r="GP32" s="53">
        <f t="shared" si="84"/>
        <v>0.82581227436823101</v>
      </c>
      <c r="GQ32" s="40">
        <v>6286</v>
      </c>
      <c r="GR32" s="53">
        <f t="shared" si="85"/>
        <v>0.76332726168791742</v>
      </c>
      <c r="GS32" s="40">
        <v>1905</v>
      </c>
      <c r="GT32" s="53">
        <f t="shared" si="86"/>
        <v>0.23132969034608378</v>
      </c>
    </row>
    <row r="33" spans="1:202" x14ac:dyDescent="0.25">
      <c r="A33" t="s">
        <v>205</v>
      </c>
      <c r="B33" s="46">
        <v>26695</v>
      </c>
      <c r="C33" s="46">
        <v>8155</v>
      </c>
      <c r="D33" s="46">
        <v>5703</v>
      </c>
      <c r="E33" s="46">
        <v>2243</v>
      </c>
      <c r="F33" s="46">
        <v>629</v>
      </c>
      <c r="G33" s="48">
        <f t="shared" si="2"/>
        <v>0.30548791908597117</v>
      </c>
      <c r="H33" s="48">
        <f t="shared" si="3"/>
        <v>0.21363551226821503</v>
      </c>
      <c r="I33" s="48">
        <f t="shared" si="4"/>
        <v>8.4023225323094211E-2</v>
      </c>
      <c r="J33" s="48">
        <f t="shared" si="5"/>
        <v>2.3562464881063869E-2</v>
      </c>
      <c r="K33" s="46">
        <v>2811</v>
      </c>
      <c r="L33" s="49">
        <f t="shared" si="6"/>
        <v>0.49289847448711205</v>
      </c>
      <c r="M33" s="46">
        <v>2892</v>
      </c>
      <c r="N33" s="49">
        <f t="shared" si="7"/>
        <v>0.50710152551288801</v>
      </c>
      <c r="O33" s="52">
        <v>45.9</v>
      </c>
      <c r="P33" s="40">
        <v>10793</v>
      </c>
      <c r="Q33" s="40">
        <v>5356</v>
      </c>
      <c r="R33" s="53">
        <f t="shared" si="8"/>
        <v>0.49624756786806262</v>
      </c>
      <c r="S33" s="40">
        <v>4008</v>
      </c>
      <c r="T33" s="54">
        <f t="shared" si="9"/>
        <v>0.3713518020939498</v>
      </c>
      <c r="U33" s="46">
        <v>2811</v>
      </c>
      <c r="V33" s="40">
        <v>213</v>
      </c>
      <c r="W33" s="53">
        <f t="shared" si="10"/>
        <v>7.577374599786553E-2</v>
      </c>
      <c r="X33" s="40">
        <v>1669</v>
      </c>
      <c r="Y33" s="55">
        <f t="shared" si="11"/>
        <v>0.59373888295980082</v>
      </c>
      <c r="Z33" s="40">
        <v>164</v>
      </c>
      <c r="AA33" s="53">
        <f t="shared" si="12"/>
        <v>5.8342226965492711E-2</v>
      </c>
      <c r="AB33" s="40">
        <v>320</v>
      </c>
      <c r="AC33" s="53">
        <f t="shared" si="13"/>
        <v>0.11383849163998577</v>
      </c>
      <c r="AD33" s="40">
        <v>445</v>
      </c>
      <c r="AE33" s="53">
        <f t="shared" si="14"/>
        <v>0.15830665243685521</v>
      </c>
      <c r="AF33" s="40">
        <v>2892</v>
      </c>
      <c r="AG33" s="40">
        <v>103</v>
      </c>
      <c r="AH33" s="53">
        <f t="shared" si="15"/>
        <v>3.5615491009681879E-2</v>
      </c>
      <c r="AI33" s="40">
        <v>1515</v>
      </c>
      <c r="AJ33" s="53">
        <f t="shared" si="16"/>
        <v>0.52385892116182575</v>
      </c>
      <c r="AK33" s="40">
        <v>71</v>
      </c>
      <c r="AL33" s="53">
        <f t="shared" si="17"/>
        <v>2.4550484094052558E-2</v>
      </c>
      <c r="AM33" s="40">
        <v>872</v>
      </c>
      <c r="AN33" s="53">
        <f t="shared" si="18"/>
        <v>0.30152143845089902</v>
      </c>
      <c r="AO33" s="40">
        <v>331</v>
      </c>
      <c r="AP33" s="53">
        <f t="shared" si="19"/>
        <v>0.1144536652835408</v>
      </c>
      <c r="AQ33" s="40">
        <f t="shared" si="20"/>
        <v>5703</v>
      </c>
      <c r="AR33" s="40">
        <f t="shared" si="21"/>
        <v>316</v>
      </c>
      <c r="AS33" s="53">
        <f t="shared" si="22"/>
        <v>5.5409433631422061E-2</v>
      </c>
      <c r="AT33" s="40">
        <f t="shared" si="23"/>
        <v>3184</v>
      </c>
      <c r="AU33" s="53">
        <f t="shared" si="24"/>
        <v>0.5583026477292653</v>
      </c>
      <c r="AV33" s="40">
        <f t="shared" si="25"/>
        <v>235</v>
      </c>
      <c r="AW33" s="53">
        <f t="shared" si="26"/>
        <v>4.1206382605646151E-2</v>
      </c>
      <c r="AX33" s="40">
        <f t="shared" si="27"/>
        <v>1192</v>
      </c>
      <c r="AY33" s="53">
        <f t="shared" si="28"/>
        <v>0.20901280028055411</v>
      </c>
      <c r="AZ33" s="40">
        <f t="shared" si="29"/>
        <v>776</v>
      </c>
      <c r="BA33" s="53">
        <f t="shared" si="30"/>
        <v>0.1360687357531124</v>
      </c>
      <c r="BB33" s="141">
        <v>2750</v>
      </c>
      <c r="BC33" s="141">
        <v>938</v>
      </c>
      <c r="BD33" s="142">
        <f t="shared" si="31"/>
        <v>0.34109090909090911</v>
      </c>
      <c r="BE33" s="141">
        <v>2783</v>
      </c>
      <c r="BF33" s="141">
        <v>970</v>
      </c>
      <c r="BG33" s="142">
        <f t="shared" si="0"/>
        <v>0.34854473589651458</v>
      </c>
      <c r="BH33" s="144">
        <f t="shared" si="32"/>
        <v>5533</v>
      </c>
      <c r="BI33" s="144">
        <f t="shared" si="33"/>
        <v>1908</v>
      </c>
      <c r="BJ33" s="145">
        <f t="shared" si="34"/>
        <v>0.34484005060545814</v>
      </c>
      <c r="BK33" s="40">
        <v>5615</v>
      </c>
      <c r="BL33" s="40">
        <v>1573</v>
      </c>
      <c r="BM33" s="53">
        <f t="shared" si="87"/>
        <v>0.28014247551202137</v>
      </c>
      <c r="BN33" s="40">
        <v>2811</v>
      </c>
      <c r="BO33" s="40">
        <v>663</v>
      </c>
      <c r="BP33" s="53">
        <f t="shared" si="35"/>
        <v>0.23585912486659552</v>
      </c>
      <c r="BQ33" s="40">
        <v>2892</v>
      </c>
      <c r="BR33" s="40">
        <v>891</v>
      </c>
      <c r="BS33" s="53">
        <f t="shared" si="36"/>
        <v>0.30809128630705396</v>
      </c>
      <c r="BT33" s="27">
        <v>26594</v>
      </c>
      <c r="BU33" s="27">
        <v>6081</v>
      </c>
      <c r="BV33" s="57">
        <f t="shared" si="37"/>
        <v>0.22866060013536887</v>
      </c>
      <c r="BW33" s="57">
        <f t="shared" si="38"/>
        <v>1</v>
      </c>
      <c r="BX33" s="27">
        <v>24310</v>
      </c>
      <c r="BY33" s="27">
        <v>5867</v>
      </c>
      <c r="BZ33" s="57">
        <f t="shared" si="39"/>
        <v>0.24134101192924723</v>
      </c>
      <c r="CA33" s="57">
        <f t="shared" si="40"/>
        <v>0.96480841966781783</v>
      </c>
      <c r="CB33" s="27">
        <v>684</v>
      </c>
      <c r="CC33" s="27">
        <v>18</v>
      </c>
      <c r="CD33" s="57">
        <f t="shared" si="41"/>
        <v>2.6315789473684209E-2</v>
      </c>
      <c r="CE33" s="57">
        <f t="shared" si="88"/>
        <v>2.9600394671928957E-3</v>
      </c>
      <c r="CF33" s="27">
        <v>321</v>
      </c>
      <c r="CG33" s="27">
        <v>57</v>
      </c>
      <c r="CH33" s="57">
        <f t="shared" si="42"/>
        <v>0.17757009345794392</v>
      </c>
      <c r="CI33" s="57">
        <f t="shared" si="43"/>
        <v>9.373458312777503E-3</v>
      </c>
      <c r="CJ33" s="27">
        <v>168</v>
      </c>
      <c r="CK33" s="27">
        <v>24</v>
      </c>
      <c r="CL33" s="58">
        <f t="shared" si="44"/>
        <v>0.14285714285714285</v>
      </c>
      <c r="CM33" s="57">
        <f t="shared" si="45"/>
        <v>3.9467192895905282E-3</v>
      </c>
      <c r="CN33" s="27">
        <v>6</v>
      </c>
      <c r="CO33" s="27">
        <v>2</v>
      </c>
      <c r="CP33" s="58">
        <f t="shared" si="46"/>
        <v>0.33333333333333331</v>
      </c>
      <c r="CQ33" s="57">
        <f t="shared" si="47"/>
        <v>3.28893274132544E-4</v>
      </c>
      <c r="CR33" s="126">
        <v>114</v>
      </c>
      <c r="CS33" s="126">
        <v>7</v>
      </c>
      <c r="CT33" s="127">
        <f t="shared" si="48"/>
        <v>6.1403508771929821E-2</v>
      </c>
      <c r="CU33" s="127">
        <f t="shared" si="49"/>
        <v>1.1511264594639039E-3</v>
      </c>
      <c r="CV33" s="27">
        <v>311</v>
      </c>
      <c r="CW33" s="27">
        <v>41</v>
      </c>
      <c r="CX33" s="57">
        <f t="shared" si="50"/>
        <v>0.13183279742765272</v>
      </c>
      <c r="CY33" s="57">
        <f t="shared" si="51"/>
        <v>6.7423121197171514E-3</v>
      </c>
      <c r="CZ33" s="27">
        <v>794</v>
      </c>
      <c r="DA33" s="27">
        <v>72</v>
      </c>
      <c r="DB33" s="57">
        <f t="shared" si="52"/>
        <v>9.06801007556675E-2</v>
      </c>
      <c r="DC33" s="57">
        <f t="shared" si="89"/>
        <v>1.1840157868771583E-2</v>
      </c>
      <c r="DD33" s="40">
        <v>2811</v>
      </c>
      <c r="DE33" s="40">
        <v>393</v>
      </c>
      <c r="DF33" s="40">
        <v>1199</v>
      </c>
      <c r="DG33" s="40">
        <v>761</v>
      </c>
      <c r="DH33" s="40">
        <v>458</v>
      </c>
      <c r="DI33" s="54">
        <f t="shared" si="53"/>
        <v>0.13980789754535752</v>
      </c>
      <c r="DJ33" s="54">
        <f t="shared" si="54"/>
        <v>0.42653859836357166</v>
      </c>
      <c r="DK33" s="54">
        <f t="shared" si="55"/>
        <v>0.43365350409107078</v>
      </c>
      <c r="DL33" s="40">
        <v>2892</v>
      </c>
      <c r="DM33" s="40">
        <v>237</v>
      </c>
      <c r="DN33" s="40">
        <v>1350</v>
      </c>
      <c r="DO33" s="40">
        <v>879</v>
      </c>
      <c r="DP33" s="40">
        <v>426</v>
      </c>
      <c r="DQ33" s="54">
        <f t="shared" si="56"/>
        <v>8.1950207468879668E-2</v>
      </c>
      <c r="DR33" s="54">
        <f t="shared" si="57"/>
        <v>0.46680497925311204</v>
      </c>
      <c r="DS33" s="54">
        <f t="shared" si="58"/>
        <v>0.45124481327800831</v>
      </c>
      <c r="DT33" s="40">
        <f t="shared" si="59"/>
        <v>5703</v>
      </c>
      <c r="DU33" s="40">
        <f t="shared" si="60"/>
        <v>630</v>
      </c>
      <c r="DV33" s="40">
        <f t="shared" si="61"/>
        <v>2549</v>
      </c>
      <c r="DW33" s="40">
        <f t="shared" si="62"/>
        <v>1640</v>
      </c>
      <c r="DX33" s="40">
        <f t="shared" si="63"/>
        <v>884</v>
      </c>
      <c r="DY33" s="53">
        <f t="shared" si="64"/>
        <v>0.11046817464492373</v>
      </c>
      <c r="DZ33" s="53">
        <f t="shared" si="65"/>
        <v>0.4469577415395406</v>
      </c>
      <c r="EA33" s="53">
        <f t="shared" si="66"/>
        <v>0.4425740838155357</v>
      </c>
      <c r="EB33" s="40">
        <v>3583</v>
      </c>
      <c r="EC33" s="39">
        <v>374</v>
      </c>
      <c r="ED33" s="53">
        <f t="shared" si="67"/>
        <v>0.10438180295841473</v>
      </c>
      <c r="EE33" s="40">
        <v>818</v>
      </c>
      <c r="EF33" s="53">
        <f t="shared" si="67"/>
        <v>0.22830030700530282</v>
      </c>
      <c r="EG33" s="40">
        <v>1383</v>
      </c>
      <c r="EH33" s="53">
        <f t="shared" ref="EH33" si="279">EG33/$EB33</f>
        <v>0.38598939436226626</v>
      </c>
      <c r="EI33" s="40">
        <v>1941</v>
      </c>
      <c r="EJ33" s="53">
        <f t="shared" ref="EJ33" si="280">EI33/$EB33</f>
        <v>0.54172481161038233</v>
      </c>
      <c r="EK33" s="40">
        <v>2637</v>
      </c>
      <c r="EL33" s="53">
        <f t="shared" ref="EL33" si="281">EK33/$EB33</f>
        <v>0.73597543957577449</v>
      </c>
      <c r="EM33" s="40">
        <v>3022</v>
      </c>
      <c r="EN33" s="53">
        <f t="shared" ref="EN33" si="282">EM33/$EB33</f>
        <v>0.84342729556237794</v>
      </c>
      <c r="EO33" s="147">
        <v>65150</v>
      </c>
      <c r="EP33" s="147">
        <v>58600</v>
      </c>
      <c r="EQ33" s="147">
        <v>81123</v>
      </c>
      <c r="ER33" s="147">
        <v>74692</v>
      </c>
      <c r="ES33" s="147">
        <v>44650</v>
      </c>
      <c r="ET33" s="40">
        <v>2750</v>
      </c>
      <c r="EU33" s="40">
        <v>355</v>
      </c>
      <c r="EV33" s="53">
        <f t="shared" si="72"/>
        <v>0.12909090909090909</v>
      </c>
      <c r="EW33" s="40">
        <v>2783</v>
      </c>
      <c r="EX33" s="40">
        <v>280</v>
      </c>
      <c r="EY33" s="53">
        <f t="shared" si="73"/>
        <v>0.1006108515989939</v>
      </c>
      <c r="EZ33" s="40">
        <f t="shared" si="74"/>
        <v>5533</v>
      </c>
      <c r="FA33" s="40">
        <f t="shared" si="75"/>
        <v>635</v>
      </c>
      <c r="FB33" s="53">
        <f t="shared" si="76"/>
        <v>0.1147659497560094</v>
      </c>
      <c r="FC33" s="40">
        <v>5533</v>
      </c>
      <c r="FD33" s="40">
        <v>635</v>
      </c>
      <c r="FE33" s="53">
        <f t="shared" si="77"/>
        <v>0.1147659497560094</v>
      </c>
      <c r="FF33" s="40">
        <v>1120</v>
      </c>
      <c r="FG33" s="53">
        <f t="shared" si="77"/>
        <v>0.20242183264052052</v>
      </c>
      <c r="FH33" s="40">
        <v>1611</v>
      </c>
      <c r="FI33" s="53">
        <f t="shared" ref="FI33" si="283">FH33/$FC33</f>
        <v>0.29116211819989157</v>
      </c>
      <c r="FJ33" s="40">
        <v>1819</v>
      </c>
      <c r="FK33" s="53">
        <f t="shared" ref="FK33" si="284">FJ33/$FC33</f>
        <v>0.32875474426170254</v>
      </c>
      <c r="FL33" s="40">
        <v>2974</v>
      </c>
      <c r="FM33" s="53">
        <f t="shared" ref="FM33" si="285">FL33/$FC33</f>
        <v>0.53750225917223926</v>
      </c>
      <c r="FN33" s="40">
        <v>449</v>
      </c>
      <c r="FO33" s="53">
        <v>0.2505580357142857</v>
      </c>
      <c r="FP33" s="40">
        <v>45</v>
      </c>
      <c r="FQ33" s="53">
        <v>2.5111607142857144E-2</v>
      </c>
      <c r="FR33" s="40">
        <v>107</v>
      </c>
      <c r="FS33" s="53">
        <v>0.10500490677134446</v>
      </c>
      <c r="FT33" s="39">
        <v>0</v>
      </c>
      <c r="FU33" s="53">
        <v>0</v>
      </c>
      <c r="FV33" s="40">
        <v>452</v>
      </c>
      <c r="FW33" s="53">
        <v>0.27098321342925658</v>
      </c>
      <c r="FX33" s="40">
        <v>23</v>
      </c>
      <c r="FY33" s="53">
        <v>1.3788968824940047E-2</v>
      </c>
      <c r="FZ33" s="40">
        <v>16</v>
      </c>
      <c r="GA33" s="53">
        <v>1.3071895424836602E-2</v>
      </c>
      <c r="GB33" s="40">
        <v>0</v>
      </c>
      <c r="GC33" s="53">
        <v>0</v>
      </c>
      <c r="GD33" s="40">
        <v>1024</v>
      </c>
      <c r="GE33" s="150">
        <v>0.17955462037524111</v>
      </c>
      <c r="GF33" s="40">
        <v>68</v>
      </c>
      <c r="GG33" s="150">
        <v>1.1923549009293355E-2</v>
      </c>
      <c r="GH33" s="40">
        <v>3583</v>
      </c>
      <c r="GI33" s="40">
        <v>538</v>
      </c>
      <c r="GJ33" s="53">
        <f t="shared" si="81"/>
        <v>0.15015350265140942</v>
      </c>
      <c r="GK33" s="40">
        <v>239</v>
      </c>
      <c r="GL33" s="53">
        <f t="shared" si="82"/>
        <v>0.44423791821561337</v>
      </c>
      <c r="GM33" s="40">
        <v>219</v>
      </c>
      <c r="GN33" s="53">
        <f t="shared" si="83"/>
        <v>0.40706319702602228</v>
      </c>
      <c r="GO33" s="40">
        <v>3045</v>
      </c>
      <c r="GP33" s="53">
        <f t="shared" si="84"/>
        <v>0.84984649734859052</v>
      </c>
      <c r="GQ33" s="40">
        <v>2285</v>
      </c>
      <c r="GR33" s="53">
        <f t="shared" si="85"/>
        <v>0.75041050903119866</v>
      </c>
      <c r="GS33" s="40">
        <v>733</v>
      </c>
      <c r="GT33" s="53">
        <f t="shared" si="86"/>
        <v>0.24072249589490968</v>
      </c>
    </row>
    <row r="34" spans="1:202" x14ac:dyDescent="0.25">
      <c r="A34" t="s">
        <v>206</v>
      </c>
      <c r="B34" s="46">
        <v>168413</v>
      </c>
      <c r="C34" s="46">
        <v>37395</v>
      </c>
      <c r="D34" s="46">
        <v>25740</v>
      </c>
      <c r="E34" s="46">
        <v>9868</v>
      </c>
      <c r="F34" s="46">
        <v>2865</v>
      </c>
      <c r="G34" s="48">
        <f t="shared" si="2"/>
        <v>0.22204342895144674</v>
      </c>
      <c r="H34" s="48">
        <f t="shared" si="3"/>
        <v>0.15283855759353493</v>
      </c>
      <c r="I34" s="48">
        <f t="shared" si="4"/>
        <v>5.8594051528088685E-2</v>
      </c>
      <c r="J34" s="48">
        <f t="shared" si="5"/>
        <v>1.701175087433868E-2</v>
      </c>
      <c r="K34" s="46">
        <v>11729</v>
      </c>
      <c r="L34" s="49">
        <f t="shared" si="6"/>
        <v>0.4556721056721057</v>
      </c>
      <c r="M34" s="46">
        <v>14011</v>
      </c>
      <c r="N34" s="49">
        <f t="shared" si="7"/>
        <v>0.5443278943278943</v>
      </c>
      <c r="O34" s="52">
        <v>39.200000000000003</v>
      </c>
      <c r="P34" s="40">
        <v>67631</v>
      </c>
      <c r="Q34" s="40">
        <v>26232</v>
      </c>
      <c r="R34" s="53">
        <f t="shared" si="8"/>
        <v>0.38786946814330708</v>
      </c>
      <c r="S34" s="40">
        <v>19177</v>
      </c>
      <c r="T34" s="54">
        <f t="shared" si="9"/>
        <v>0.28355340006801616</v>
      </c>
      <c r="U34" s="46">
        <v>11729</v>
      </c>
      <c r="V34" s="40">
        <v>1017</v>
      </c>
      <c r="W34" s="53">
        <f t="shared" si="10"/>
        <v>8.6708159263364309E-2</v>
      </c>
      <c r="X34" s="40">
        <v>7631</v>
      </c>
      <c r="Y34" s="55">
        <f t="shared" si="11"/>
        <v>0.650609600136414</v>
      </c>
      <c r="Z34" s="40">
        <v>201</v>
      </c>
      <c r="AA34" s="53">
        <f t="shared" si="12"/>
        <v>1.7137010827862564E-2</v>
      </c>
      <c r="AB34" s="40">
        <v>1558</v>
      </c>
      <c r="AC34" s="53">
        <f t="shared" si="13"/>
        <v>0.13283314860601927</v>
      </c>
      <c r="AD34" s="40">
        <v>1322</v>
      </c>
      <c r="AE34" s="53">
        <f t="shared" si="14"/>
        <v>0.11271208116633984</v>
      </c>
      <c r="AF34" s="40">
        <v>14011</v>
      </c>
      <c r="AG34" s="40">
        <v>633</v>
      </c>
      <c r="AH34" s="53">
        <f t="shared" si="15"/>
        <v>4.5178788095068159E-2</v>
      </c>
      <c r="AI34" s="40">
        <v>6538</v>
      </c>
      <c r="AJ34" s="53">
        <f t="shared" si="16"/>
        <v>0.46663335950324747</v>
      </c>
      <c r="AK34" s="40">
        <v>372</v>
      </c>
      <c r="AL34" s="53">
        <f t="shared" si="17"/>
        <v>2.6550567411319677E-2</v>
      </c>
      <c r="AM34" s="40">
        <v>3884</v>
      </c>
      <c r="AN34" s="53">
        <f t="shared" si="18"/>
        <v>0.27721076297195063</v>
      </c>
      <c r="AO34" s="40">
        <v>2584</v>
      </c>
      <c r="AP34" s="53">
        <f t="shared" si="19"/>
        <v>0.18442652201841411</v>
      </c>
      <c r="AQ34" s="40">
        <f t="shared" si="20"/>
        <v>25740</v>
      </c>
      <c r="AR34" s="40">
        <f t="shared" si="21"/>
        <v>1650</v>
      </c>
      <c r="AS34" s="53">
        <f t="shared" si="22"/>
        <v>6.4102564102564097E-2</v>
      </c>
      <c r="AT34" s="40">
        <f t="shared" si="23"/>
        <v>14169</v>
      </c>
      <c r="AU34" s="53">
        <f t="shared" si="24"/>
        <v>0.55046620046620043</v>
      </c>
      <c r="AV34" s="40">
        <f t="shared" si="25"/>
        <v>573</v>
      </c>
      <c r="AW34" s="53">
        <f t="shared" si="26"/>
        <v>2.2261072261072261E-2</v>
      </c>
      <c r="AX34" s="40">
        <f t="shared" si="27"/>
        <v>5442</v>
      </c>
      <c r="AY34" s="53">
        <f t="shared" si="28"/>
        <v>0.21142191142191141</v>
      </c>
      <c r="AZ34" s="40">
        <f t="shared" si="29"/>
        <v>3906</v>
      </c>
      <c r="BA34" s="53">
        <f t="shared" si="30"/>
        <v>0.15174825174825174</v>
      </c>
      <c r="BB34" s="141">
        <v>11514</v>
      </c>
      <c r="BC34" s="141">
        <v>3889</v>
      </c>
      <c r="BD34" s="142">
        <f t="shared" si="31"/>
        <v>0.33776272364078513</v>
      </c>
      <c r="BE34" s="141">
        <v>13590</v>
      </c>
      <c r="BF34" s="141">
        <v>4660</v>
      </c>
      <c r="BG34" s="142">
        <f t="shared" si="0"/>
        <v>0.3428991905813098</v>
      </c>
      <c r="BH34" s="144">
        <f t="shared" si="32"/>
        <v>25104</v>
      </c>
      <c r="BI34" s="144">
        <f t="shared" si="33"/>
        <v>8549</v>
      </c>
      <c r="BJ34" s="145">
        <f t="shared" si="34"/>
        <v>0.3405433397068196</v>
      </c>
      <c r="BK34" s="40">
        <v>25041</v>
      </c>
      <c r="BL34" s="40">
        <v>7167</v>
      </c>
      <c r="BM34" s="53">
        <f t="shared" si="87"/>
        <v>0.28621061459206898</v>
      </c>
      <c r="BN34" s="40">
        <v>11729</v>
      </c>
      <c r="BO34" s="40">
        <v>2500</v>
      </c>
      <c r="BP34" s="53">
        <f t="shared" si="35"/>
        <v>0.21314690084406174</v>
      </c>
      <c r="BQ34" s="40">
        <v>14011</v>
      </c>
      <c r="BR34" s="40">
        <v>4929</v>
      </c>
      <c r="BS34" s="53">
        <f t="shared" si="36"/>
        <v>0.35179501819998571</v>
      </c>
      <c r="BT34" s="27">
        <v>167488</v>
      </c>
      <c r="BU34" s="27">
        <v>27739</v>
      </c>
      <c r="BV34" s="57">
        <f t="shared" si="37"/>
        <v>0.16561783530760413</v>
      </c>
      <c r="BW34" s="57">
        <f t="shared" si="38"/>
        <v>1</v>
      </c>
      <c r="BX34" s="27">
        <v>121970</v>
      </c>
      <c r="BY34" s="27">
        <v>24775</v>
      </c>
      <c r="BZ34" s="57">
        <f t="shared" si="39"/>
        <v>0.20312371894728212</v>
      </c>
      <c r="CA34" s="57">
        <f t="shared" si="40"/>
        <v>0.89314683297883846</v>
      </c>
      <c r="CB34" s="27">
        <v>11750</v>
      </c>
      <c r="CC34" s="27">
        <v>902</v>
      </c>
      <c r="CD34" s="57">
        <f t="shared" si="41"/>
        <v>7.6765957446808517E-2</v>
      </c>
      <c r="CE34" s="57">
        <f t="shared" si="88"/>
        <v>3.2517394282418254E-2</v>
      </c>
      <c r="CF34" s="27">
        <v>498</v>
      </c>
      <c r="CG34" s="27">
        <v>102</v>
      </c>
      <c r="CH34" s="57">
        <f t="shared" si="42"/>
        <v>0.20481927710843373</v>
      </c>
      <c r="CI34" s="57">
        <f t="shared" si="43"/>
        <v>3.6771332780561666E-3</v>
      </c>
      <c r="CJ34" s="27">
        <v>3174</v>
      </c>
      <c r="CK34" s="27">
        <v>399</v>
      </c>
      <c r="CL34" s="58">
        <f t="shared" si="44"/>
        <v>0.12570888468809074</v>
      </c>
      <c r="CM34" s="57">
        <f t="shared" si="45"/>
        <v>1.4384080175925592E-2</v>
      </c>
      <c r="CN34" s="27">
        <v>83</v>
      </c>
      <c r="CO34" s="27">
        <v>19</v>
      </c>
      <c r="CP34" s="58">
        <f t="shared" si="46"/>
        <v>0.2289156626506024</v>
      </c>
      <c r="CQ34" s="57">
        <f t="shared" si="47"/>
        <v>6.8495619885359962E-4</v>
      </c>
      <c r="CR34" s="126">
        <v>2256</v>
      </c>
      <c r="CS34" s="126">
        <v>91</v>
      </c>
      <c r="CT34" s="127">
        <f t="shared" si="48"/>
        <v>4.0336879432624116E-2</v>
      </c>
      <c r="CU34" s="127">
        <f t="shared" si="49"/>
        <v>3.2805796892461875E-3</v>
      </c>
      <c r="CV34" s="27">
        <v>4179</v>
      </c>
      <c r="CW34" s="27">
        <v>178</v>
      </c>
      <c r="CX34" s="57">
        <f t="shared" si="50"/>
        <v>4.2593921990906919E-2</v>
      </c>
      <c r="CY34" s="57">
        <f t="shared" si="51"/>
        <v>6.4169580734705651E-3</v>
      </c>
      <c r="CZ34" s="27">
        <v>25834</v>
      </c>
      <c r="DA34" s="27">
        <v>1364</v>
      </c>
      <c r="DB34" s="57">
        <f t="shared" si="52"/>
        <v>5.2798637454517301E-2</v>
      </c>
      <c r="DC34" s="57">
        <f t="shared" si="89"/>
        <v>4.9172645012437365E-2</v>
      </c>
      <c r="DD34" s="40">
        <v>11729</v>
      </c>
      <c r="DE34" s="40">
        <v>1320</v>
      </c>
      <c r="DF34" s="40">
        <v>3600</v>
      </c>
      <c r="DG34" s="40">
        <v>3969</v>
      </c>
      <c r="DH34" s="40">
        <v>2840</v>
      </c>
      <c r="DI34" s="54">
        <f t="shared" si="53"/>
        <v>0.11254156364566459</v>
      </c>
      <c r="DJ34" s="54">
        <f t="shared" si="54"/>
        <v>0.30693153721544891</v>
      </c>
      <c r="DK34" s="54">
        <f t="shared" si="55"/>
        <v>0.58052689913888655</v>
      </c>
      <c r="DL34" s="40">
        <v>14011</v>
      </c>
      <c r="DM34" s="40">
        <v>1496</v>
      </c>
      <c r="DN34" s="40">
        <v>4923</v>
      </c>
      <c r="DO34" s="40">
        <v>4829</v>
      </c>
      <c r="DP34" s="40">
        <v>2763</v>
      </c>
      <c r="DQ34" s="54">
        <f t="shared" si="56"/>
        <v>0.10677324958960817</v>
      </c>
      <c r="DR34" s="54">
        <f t="shared" si="57"/>
        <v>0.35136678324173864</v>
      </c>
      <c r="DS34" s="54">
        <f t="shared" si="58"/>
        <v>0.54185996716865326</v>
      </c>
      <c r="DT34" s="40">
        <f t="shared" si="59"/>
        <v>25740</v>
      </c>
      <c r="DU34" s="40">
        <f t="shared" si="60"/>
        <v>2816</v>
      </c>
      <c r="DV34" s="40">
        <f t="shared" si="61"/>
        <v>8523</v>
      </c>
      <c r="DW34" s="40">
        <f t="shared" si="62"/>
        <v>8798</v>
      </c>
      <c r="DX34" s="40">
        <f t="shared" si="63"/>
        <v>5603</v>
      </c>
      <c r="DY34" s="53">
        <f t="shared" si="64"/>
        <v>0.1094017094017094</v>
      </c>
      <c r="DZ34" s="53">
        <f t="shared" si="65"/>
        <v>0.3311188811188811</v>
      </c>
      <c r="EA34" s="53">
        <f t="shared" si="66"/>
        <v>0.55947940947940944</v>
      </c>
      <c r="EB34" s="40">
        <v>16794</v>
      </c>
      <c r="EC34" s="39">
        <v>1522</v>
      </c>
      <c r="ED34" s="53">
        <f t="shared" si="67"/>
        <v>9.0627605097058472E-2</v>
      </c>
      <c r="EE34" s="40">
        <v>3207</v>
      </c>
      <c r="EF34" s="53">
        <f t="shared" si="67"/>
        <v>0.19096105752054304</v>
      </c>
      <c r="EG34" s="40">
        <v>4862</v>
      </c>
      <c r="EH34" s="53">
        <f t="shared" ref="EH34" si="286">EG34/$EB34</f>
        <v>0.28950815767536026</v>
      </c>
      <c r="EI34" s="40">
        <v>7001</v>
      </c>
      <c r="EJ34" s="53">
        <f t="shared" ref="EJ34" si="287">EI34/$EB34</f>
        <v>0.41687507443134453</v>
      </c>
      <c r="EK34" s="40">
        <v>10201</v>
      </c>
      <c r="EL34" s="53">
        <f t="shared" ref="EL34" si="288">EK34/$EB34</f>
        <v>0.60741931642253189</v>
      </c>
      <c r="EM34" s="40">
        <v>12625</v>
      </c>
      <c r="EN34" s="53">
        <f t="shared" ref="EN34" si="289">EM34/$EB34</f>
        <v>0.7517565797308563</v>
      </c>
      <c r="EO34" s="147">
        <v>79412</v>
      </c>
      <c r="EP34" s="147">
        <v>46636</v>
      </c>
      <c r="EQ34" s="147">
        <v>82563</v>
      </c>
      <c r="ER34" s="147">
        <v>98949</v>
      </c>
      <c r="ES34" s="147">
        <v>59008</v>
      </c>
      <c r="ET34" s="40">
        <v>11514</v>
      </c>
      <c r="EU34" s="40">
        <v>823</v>
      </c>
      <c r="EV34" s="53">
        <f t="shared" si="72"/>
        <v>7.1478200451624105E-2</v>
      </c>
      <c r="EW34" s="40">
        <v>13590</v>
      </c>
      <c r="EX34" s="40">
        <v>1453</v>
      </c>
      <c r="EY34" s="53">
        <f t="shared" si="73"/>
        <v>0.1069168506254599</v>
      </c>
      <c r="EZ34" s="40">
        <f t="shared" si="74"/>
        <v>25104</v>
      </c>
      <c r="FA34" s="40">
        <f t="shared" si="75"/>
        <v>2276</v>
      </c>
      <c r="FB34" s="53">
        <f t="shared" si="76"/>
        <v>9.0662842574888464E-2</v>
      </c>
      <c r="FC34" s="40">
        <v>25104</v>
      </c>
      <c r="FD34" s="40">
        <v>2276</v>
      </c>
      <c r="FE34" s="53">
        <f t="shared" si="77"/>
        <v>9.0662842574888464E-2</v>
      </c>
      <c r="FF34" s="40">
        <v>3858</v>
      </c>
      <c r="FG34" s="53">
        <f t="shared" si="77"/>
        <v>0.15368068833652007</v>
      </c>
      <c r="FH34" s="40">
        <v>5108</v>
      </c>
      <c r="FI34" s="53">
        <f t="shared" ref="FI34" si="290">FH34/$FC34</f>
        <v>0.20347355003186743</v>
      </c>
      <c r="FJ34" s="40">
        <v>5773</v>
      </c>
      <c r="FK34" s="53">
        <f t="shared" ref="FK34" si="291">FJ34/$FC34</f>
        <v>0.22996335245379224</v>
      </c>
      <c r="FL34" s="40">
        <v>9670</v>
      </c>
      <c r="FM34" s="53">
        <f t="shared" ref="FM34" si="292">FL34/$FC34</f>
        <v>0.38519757807520716</v>
      </c>
      <c r="FN34" s="40">
        <v>2056</v>
      </c>
      <c r="FO34" s="53">
        <v>0.2674645505398725</v>
      </c>
      <c r="FP34" s="40">
        <v>66</v>
      </c>
      <c r="FQ34" s="53">
        <v>8.5859242877585531E-3</v>
      </c>
      <c r="FR34" s="40">
        <v>232</v>
      </c>
      <c r="FS34" s="53">
        <v>5.7397328055418112E-2</v>
      </c>
      <c r="FT34" s="39">
        <v>8</v>
      </c>
      <c r="FU34" s="53">
        <v>1.9792182088075212E-3</v>
      </c>
      <c r="FV34" s="40">
        <v>2050</v>
      </c>
      <c r="FW34" s="53">
        <v>0.25045815516188147</v>
      </c>
      <c r="FX34" s="40">
        <v>47</v>
      </c>
      <c r="FY34" s="53">
        <v>5.7422113622480142E-3</v>
      </c>
      <c r="FZ34" s="40">
        <v>164</v>
      </c>
      <c r="GA34" s="53">
        <v>2.8149673875729489E-2</v>
      </c>
      <c r="GB34" s="40">
        <v>8</v>
      </c>
      <c r="GC34" s="53">
        <v>1.3731548232063166E-3</v>
      </c>
      <c r="GD34" s="40">
        <v>4502</v>
      </c>
      <c r="GE34" s="150">
        <v>0.1749028749028749</v>
      </c>
      <c r="GF34" s="40">
        <v>129</v>
      </c>
      <c r="GG34" s="150">
        <v>5.0116550116550114E-3</v>
      </c>
      <c r="GH34" s="40">
        <v>16794</v>
      </c>
      <c r="GI34" s="40">
        <v>3588</v>
      </c>
      <c r="GJ34" s="53">
        <f t="shared" si="81"/>
        <v>0.2136477313326188</v>
      </c>
      <c r="GK34" s="40">
        <v>1148</v>
      </c>
      <c r="GL34" s="53">
        <f t="shared" si="82"/>
        <v>0.31995540691192864</v>
      </c>
      <c r="GM34" s="40">
        <v>2086</v>
      </c>
      <c r="GN34" s="53">
        <f t="shared" si="83"/>
        <v>0.58138238573021184</v>
      </c>
      <c r="GO34" s="40">
        <v>13206</v>
      </c>
      <c r="GP34" s="53">
        <f t="shared" si="84"/>
        <v>0.78635226866738117</v>
      </c>
      <c r="GQ34" s="40">
        <v>9906</v>
      </c>
      <c r="GR34" s="53">
        <f t="shared" si="85"/>
        <v>0.75011358473421175</v>
      </c>
      <c r="GS34" s="40">
        <v>3240</v>
      </c>
      <c r="GT34" s="53">
        <f t="shared" si="86"/>
        <v>0.24534302589731941</v>
      </c>
    </row>
    <row r="35" spans="1:202" x14ac:dyDescent="0.25">
      <c r="A35" t="s">
        <v>207</v>
      </c>
      <c r="B35" s="46">
        <v>20621</v>
      </c>
      <c r="C35" s="46">
        <v>6145</v>
      </c>
      <c r="D35" s="46">
        <v>4441</v>
      </c>
      <c r="E35" s="46">
        <v>1864</v>
      </c>
      <c r="F35" s="46">
        <v>475</v>
      </c>
      <c r="G35" s="48">
        <f t="shared" si="2"/>
        <v>0.29799718733330099</v>
      </c>
      <c r="H35" s="48">
        <f t="shared" si="3"/>
        <v>0.21536297948693081</v>
      </c>
      <c r="I35" s="48">
        <f t="shared" si="4"/>
        <v>9.039328839532515E-2</v>
      </c>
      <c r="J35" s="48">
        <f t="shared" si="5"/>
        <v>2.3034770379710006E-2</v>
      </c>
      <c r="K35" s="46">
        <v>2133</v>
      </c>
      <c r="L35" s="49">
        <f t="shared" si="6"/>
        <v>0.48029723035352401</v>
      </c>
      <c r="M35" s="46">
        <v>2308</v>
      </c>
      <c r="N35" s="49">
        <f t="shared" si="7"/>
        <v>0.51970276964647599</v>
      </c>
      <c r="O35" s="52">
        <v>44.4</v>
      </c>
      <c r="P35" s="40">
        <v>8299</v>
      </c>
      <c r="Q35" s="40">
        <v>4068</v>
      </c>
      <c r="R35" s="53">
        <f t="shared" si="8"/>
        <v>0.49017953970357875</v>
      </c>
      <c r="S35" s="40">
        <v>3033</v>
      </c>
      <c r="T35" s="54">
        <f t="shared" si="9"/>
        <v>0.36546571876129652</v>
      </c>
      <c r="U35" s="46">
        <v>2133</v>
      </c>
      <c r="V35" s="40">
        <v>137</v>
      </c>
      <c r="W35" s="53">
        <f t="shared" si="10"/>
        <v>6.422878574777309E-2</v>
      </c>
      <c r="X35" s="40">
        <v>1554</v>
      </c>
      <c r="Y35" s="55">
        <f t="shared" si="11"/>
        <v>0.72855133614627288</v>
      </c>
      <c r="Z35" s="40">
        <v>32</v>
      </c>
      <c r="AA35" s="53">
        <f t="shared" si="12"/>
        <v>1.5002344116268168E-2</v>
      </c>
      <c r="AB35" s="40">
        <v>221</v>
      </c>
      <c r="AC35" s="53">
        <f t="shared" si="13"/>
        <v>0.10360993905297702</v>
      </c>
      <c r="AD35" s="40">
        <v>189</v>
      </c>
      <c r="AE35" s="53">
        <f t="shared" si="14"/>
        <v>8.8607594936708861E-2</v>
      </c>
      <c r="AF35" s="40">
        <v>2308</v>
      </c>
      <c r="AG35" s="40">
        <v>55</v>
      </c>
      <c r="AH35" s="53">
        <f t="shared" si="15"/>
        <v>2.3830155979202773E-2</v>
      </c>
      <c r="AI35" s="40">
        <v>1259</v>
      </c>
      <c r="AJ35" s="53">
        <f t="shared" si="16"/>
        <v>0.54549393414211433</v>
      </c>
      <c r="AK35" s="40">
        <v>27</v>
      </c>
      <c r="AL35" s="53">
        <f t="shared" si="17"/>
        <v>1.1698440207972271E-2</v>
      </c>
      <c r="AM35" s="40">
        <v>746</v>
      </c>
      <c r="AN35" s="53">
        <f t="shared" si="18"/>
        <v>0.32322357019064124</v>
      </c>
      <c r="AO35" s="40">
        <v>221</v>
      </c>
      <c r="AP35" s="53">
        <f t="shared" si="19"/>
        <v>9.5753899480069321E-2</v>
      </c>
      <c r="AQ35" s="40">
        <f t="shared" si="20"/>
        <v>4441</v>
      </c>
      <c r="AR35" s="40">
        <f t="shared" si="21"/>
        <v>192</v>
      </c>
      <c r="AS35" s="53">
        <f t="shared" si="22"/>
        <v>4.3233505967124525E-2</v>
      </c>
      <c r="AT35" s="40">
        <f t="shared" si="23"/>
        <v>2813</v>
      </c>
      <c r="AU35" s="53">
        <f t="shared" si="24"/>
        <v>0.63341589732042336</v>
      </c>
      <c r="AV35" s="40">
        <f t="shared" si="25"/>
        <v>59</v>
      </c>
      <c r="AW35" s="53">
        <f t="shared" si="26"/>
        <v>1.3285296104480973E-2</v>
      </c>
      <c r="AX35" s="40">
        <f t="shared" si="27"/>
        <v>967</v>
      </c>
      <c r="AY35" s="53">
        <f t="shared" si="28"/>
        <v>0.2177437514073407</v>
      </c>
      <c r="AZ35" s="40">
        <f t="shared" si="29"/>
        <v>410</v>
      </c>
      <c r="BA35" s="53">
        <f t="shared" si="30"/>
        <v>9.2321549200630487E-2</v>
      </c>
      <c r="BB35" s="141">
        <v>2102</v>
      </c>
      <c r="BC35" s="141">
        <v>529</v>
      </c>
      <c r="BD35" s="142">
        <f t="shared" si="31"/>
        <v>0.25166508087535683</v>
      </c>
      <c r="BE35" s="141">
        <v>2258</v>
      </c>
      <c r="BF35" s="141">
        <v>507</v>
      </c>
      <c r="BG35" s="142">
        <f t="shared" si="0"/>
        <v>0.22453498671390612</v>
      </c>
      <c r="BH35" s="144">
        <f t="shared" si="32"/>
        <v>4360</v>
      </c>
      <c r="BI35" s="144">
        <f t="shared" si="33"/>
        <v>1036</v>
      </c>
      <c r="BJ35" s="145">
        <f t="shared" si="34"/>
        <v>0.23761467889908258</v>
      </c>
      <c r="BK35" s="40">
        <v>4370</v>
      </c>
      <c r="BL35" s="40">
        <v>1250</v>
      </c>
      <c r="BM35" s="53">
        <f t="shared" si="87"/>
        <v>0.28604118993135014</v>
      </c>
      <c r="BN35" s="40">
        <v>2133</v>
      </c>
      <c r="BO35" s="40">
        <v>385</v>
      </c>
      <c r="BP35" s="53">
        <f t="shared" si="35"/>
        <v>0.18049695264885138</v>
      </c>
      <c r="BQ35" s="40">
        <v>2308</v>
      </c>
      <c r="BR35" s="40">
        <v>789</v>
      </c>
      <c r="BS35" s="53">
        <f t="shared" si="36"/>
        <v>0.34185441941074524</v>
      </c>
      <c r="BT35" s="27">
        <v>20690</v>
      </c>
      <c r="BU35" s="27">
        <v>4739</v>
      </c>
      <c r="BV35" s="57">
        <f t="shared" si="37"/>
        <v>0.22904784920251328</v>
      </c>
      <c r="BW35" s="57">
        <f t="shared" si="38"/>
        <v>1</v>
      </c>
      <c r="BX35" s="27">
        <v>19198</v>
      </c>
      <c r="BY35" s="27">
        <v>4646</v>
      </c>
      <c r="BZ35" s="57">
        <f t="shared" si="39"/>
        <v>0.24200437545577663</v>
      </c>
      <c r="CA35" s="57">
        <f t="shared" si="40"/>
        <v>0.98037560666807344</v>
      </c>
      <c r="CB35" s="27">
        <v>115</v>
      </c>
      <c r="CC35" s="27">
        <v>15</v>
      </c>
      <c r="CD35" s="57">
        <f t="shared" si="41"/>
        <v>0.13043478260869565</v>
      </c>
      <c r="CE35" s="57">
        <f t="shared" si="88"/>
        <v>3.1652247309558977E-3</v>
      </c>
      <c r="CF35" s="27">
        <v>136</v>
      </c>
      <c r="CG35" s="27">
        <v>10</v>
      </c>
      <c r="CH35" s="57">
        <f t="shared" si="42"/>
        <v>7.3529411764705885E-2</v>
      </c>
      <c r="CI35" s="57">
        <f t="shared" si="43"/>
        <v>2.1101498206372651E-3</v>
      </c>
      <c r="CJ35" s="27">
        <v>124</v>
      </c>
      <c r="CK35" s="27">
        <v>15</v>
      </c>
      <c r="CL35" s="58">
        <f t="shared" si="44"/>
        <v>0.12096774193548387</v>
      </c>
      <c r="CM35" s="57">
        <f t="shared" si="45"/>
        <v>3.1652247309558977E-3</v>
      </c>
      <c r="CN35" s="27">
        <v>10</v>
      </c>
      <c r="CO35" s="27">
        <v>3</v>
      </c>
      <c r="CP35" s="58">
        <f t="shared" si="46"/>
        <v>0.3</v>
      </c>
      <c r="CQ35" s="57">
        <f t="shared" si="47"/>
        <v>6.3304494619117959E-4</v>
      </c>
      <c r="CR35" s="126">
        <v>118</v>
      </c>
      <c r="CS35" s="126">
        <v>0</v>
      </c>
      <c r="CT35" s="127">
        <f t="shared" si="48"/>
        <v>0</v>
      </c>
      <c r="CU35" s="127">
        <f t="shared" si="49"/>
        <v>0</v>
      </c>
      <c r="CV35" s="27">
        <v>265</v>
      </c>
      <c r="CW35" s="27">
        <v>17</v>
      </c>
      <c r="CX35" s="57">
        <f t="shared" si="50"/>
        <v>6.4150943396226415E-2</v>
      </c>
      <c r="CY35" s="57">
        <f t="shared" si="51"/>
        <v>3.5872546950833509E-3</v>
      </c>
      <c r="CZ35" s="27">
        <v>842</v>
      </c>
      <c r="DA35" s="27">
        <v>33</v>
      </c>
      <c r="DB35" s="57">
        <f t="shared" si="52"/>
        <v>3.9192399049881234E-2</v>
      </c>
      <c r="DC35" s="57">
        <f t="shared" si="89"/>
        <v>6.9634944081029757E-3</v>
      </c>
      <c r="DD35" s="40">
        <v>2133</v>
      </c>
      <c r="DE35" s="40">
        <v>223</v>
      </c>
      <c r="DF35" s="40">
        <v>978</v>
      </c>
      <c r="DG35" s="40">
        <v>594</v>
      </c>
      <c r="DH35" s="40">
        <v>338</v>
      </c>
      <c r="DI35" s="54">
        <f t="shared" si="53"/>
        <v>0.10454758556024379</v>
      </c>
      <c r="DJ35" s="54">
        <f t="shared" si="54"/>
        <v>0.45850914205344584</v>
      </c>
      <c r="DK35" s="54">
        <f t="shared" si="55"/>
        <v>0.43694327238631037</v>
      </c>
      <c r="DL35" s="40">
        <v>2308</v>
      </c>
      <c r="DM35" s="40">
        <v>219</v>
      </c>
      <c r="DN35" s="40">
        <v>1089</v>
      </c>
      <c r="DO35" s="40">
        <v>493</v>
      </c>
      <c r="DP35" s="40">
        <v>507</v>
      </c>
      <c r="DQ35" s="54">
        <f t="shared" si="56"/>
        <v>9.4887348353552864E-2</v>
      </c>
      <c r="DR35" s="54">
        <f t="shared" si="57"/>
        <v>0.47183708838821492</v>
      </c>
      <c r="DS35" s="54">
        <f t="shared" si="58"/>
        <v>0.43327556325823224</v>
      </c>
      <c r="DT35" s="40">
        <f t="shared" si="59"/>
        <v>4441</v>
      </c>
      <c r="DU35" s="40">
        <f t="shared" si="60"/>
        <v>442</v>
      </c>
      <c r="DV35" s="40">
        <f t="shared" si="61"/>
        <v>2067</v>
      </c>
      <c r="DW35" s="40">
        <f t="shared" si="62"/>
        <v>1087</v>
      </c>
      <c r="DX35" s="40">
        <f t="shared" si="63"/>
        <v>845</v>
      </c>
      <c r="DY35" s="53">
        <f t="shared" si="64"/>
        <v>9.9527133528484579E-2</v>
      </c>
      <c r="DZ35" s="53">
        <f t="shared" si="65"/>
        <v>0.46543571267732492</v>
      </c>
      <c r="EA35" s="53">
        <f t="shared" si="66"/>
        <v>0.4350371537941905</v>
      </c>
      <c r="EB35" s="40">
        <v>2775</v>
      </c>
      <c r="EC35" s="39">
        <v>286</v>
      </c>
      <c r="ED35" s="53">
        <f t="shared" si="67"/>
        <v>0.10306306306306307</v>
      </c>
      <c r="EE35" s="40">
        <v>465</v>
      </c>
      <c r="EF35" s="53">
        <f t="shared" si="67"/>
        <v>0.16756756756756758</v>
      </c>
      <c r="EG35" s="40">
        <v>730</v>
      </c>
      <c r="EH35" s="53">
        <f t="shared" ref="EH35" si="293">EG35/$EB35</f>
        <v>0.26306306306306304</v>
      </c>
      <c r="EI35" s="40">
        <v>1168</v>
      </c>
      <c r="EJ35" s="53">
        <f t="shared" ref="EJ35" si="294">EI35/$EB35</f>
        <v>0.42090090090090088</v>
      </c>
      <c r="EK35" s="40">
        <v>1859</v>
      </c>
      <c r="EL35" s="53">
        <f t="shared" ref="EL35" si="295">EK35/$EB35</f>
        <v>0.66990990990990995</v>
      </c>
      <c r="EM35" s="40">
        <v>2251</v>
      </c>
      <c r="EN35" s="53">
        <f t="shared" ref="EN35" si="296">EM35/$EB35</f>
        <v>0.81117117117117121</v>
      </c>
      <c r="EO35" s="147">
        <v>80085</v>
      </c>
      <c r="EP35" s="147">
        <v>54375</v>
      </c>
      <c r="EQ35" s="147">
        <v>97222</v>
      </c>
      <c r="ER35" s="147">
        <v>94346</v>
      </c>
      <c r="ES35" s="147">
        <v>57380</v>
      </c>
      <c r="ET35" s="40">
        <v>2102</v>
      </c>
      <c r="EU35" s="40">
        <v>133</v>
      </c>
      <c r="EV35" s="53">
        <f t="shared" si="72"/>
        <v>6.3273073263558521E-2</v>
      </c>
      <c r="EW35" s="40">
        <v>2258</v>
      </c>
      <c r="EX35" s="40">
        <v>218</v>
      </c>
      <c r="EY35" s="53">
        <f t="shared" si="73"/>
        <v>9.6545615589016823E-2</v>
      </c>
      <c r="EZ35" s="40">
        <f t="shared" si="74"/>
        <v>4360</v>
      </c>
      <c r="FA35" s="40">
        <f t="shared" si="75"/>
        <v>351</v>
      </c>
      <c r="FB35" s="53">
        <f t="shared" si="76"/>
        <v>8.05045871559633E-2</v>
      </c>
      <c r="FC35" s="40">
        <v>4360</v>
      </c>
      <c r="FD35" s="40">
        <v>351</v>
      </c>
      <c r="FE35" s="53">
        <f t="shared" si="77"/>
        <v>8.05045871559633E-2</v>
      </c>
      <c r="FF35" s="40">
        <v>626</v>
      </c>
      <c r="FG35" s="53">
        <f t="shared" si="77"/>
        <v>0.14357798165137614</v>
      </c>
      <c r="FH35" s="40">
        <v>848</v>
      </c>
      <c r="FI35" s="53">
        <f t="shared" ref="FI35" si="297">FH35/$FC35</f>
        <v>0.19449541284403671</v>
      </c>
      <c r="FJ35" s="40">
        <v>916</v>
      </c>
      <c r="FK35" s="53">
        <f t="shared" ref="FK35" si="298">FJ35/$FC35</f>
        <v>0.21009174311926607</v>
      </c>
      <c r="FL35" s="40">
        <v>1749</v>
      </c>
      <c r="FM35" s="53">
        <f t="shared" ref="FM35" si="299">FL35/$FC35</f>
        <v>0.40114678899082568</v>
      </c>
      <c r="FN35" s="40">
        <v>379</v>
      </c>
      <c r="FO35" s="53">
        <v>0.284748309541698</v>
      </c>
      <c r="FP35" s="40">
        <v>7</v>
      </c>
      <c r="FQ35" s="53">
        <v>5.2592036063110444E-3</v>
      </c>
      <c r="FR35" s="40">
        <v>85</v>
      </c>
      <c r="FS35" s="53">
        <v>0.1059850374064838</v>
      </c>
      <c r="FT35" s="39">
        <v>0</v>
      </c>
      <c r="FU35" s="53">
        <v>0</v>
      </c>
      <c r="FV35" s="40">
        <v>297</v>
      </c>
      <c r="FW35" s="53">
        <v>0.23836276083467095</v>
      </c>
      <c r="FX35" s="40">
        <v>0</v>
      </c>
      <c r="FY35" s="53">
        <v>0</v>
      </c>
      <c r="FZ35" s="40">
        <v>52</v>
      </c>
      <c r="GA35" s="53">
        <v>4.8964218455743877E-2</v>
      </c>
      <c r="GB35" s="40">
        <v>0</v>
      </c>
      <c r="GC35" s="53">
        <v>0</v>
      </c>
      <c r="GD35" s="40">
        <v>813</v>
      </c>
      <c r="GE35" s="150">
        <v>0.1830668768295429</v>
      </c>
      <c r="GF35" s="40">
        <v>7</v>
      </c>
      <c r="GG35" s="150">
        <v>1.5762215717180816E-3</v>
      </c>
      <c r="GH35" s="40">
        <v>2775</v>
      </c>
      <c r="GI35" s="40">
        <v>319</v>
      </c>
      <c r="GJ35" s="53">
        <f t="shared" si="81"/>
        <v>0.11495495495495496</v>
      </c>
      <c r="GK35" s="40">
        <v>177</v>
      </c>
      <c r="GL35" s="53">
        <f t="shared" si="82"/>
        <v>0.55485893416927901</v>
      </c>
      <c r="GM35" s="40">
        <v>62</v>
      </c>
      <c r="GN35" s="53">
        <f t="shared" si="83"/>
        <v>0.19435736677115986</v>
      </c>
      <c r="GO35" s="40">
        <v>2456</v>
      </c>
      <c r="GP35" s="53">
        <f t="shared" si="84"/>
        <v>0.885045045045045</v>
      </c>
      <c r="GQ35" s="40">
        <v>1961</v>
      </c>
      <c r="GR35" s="53">
        <f t="shared" si="85"/>
        <v>0.79845276872964166</v>
      </c>
      <c r="GS35" s="40">
        <v>484</v>
      </c>
      <c r="GT35" s="53">
        <f t="shared" si="86"/>
        <v>0.19706840390879479</v>
      </c>
    </row>
    <row r="36" spans="1:202" x14ac:dyDescent="0.25">
      <c r="A36" t="s">
        <v>208</v>
      </c>
      <c r="B36" s="46">
        <v>120262</v>
      </c>
      <c r="C36" s="46">
        <v>28541</v>
      </c>
      <c r="D36" s="46">
        <v>20969</v>
      </c>
      <c r="E36" s="46">
        <v>8504</v>
      </c>
      <c r="F36" s="46">
        <v>3090</v>
      </c>
      <c r="G36" s="48">
        <f t="shared" si="2"/>
        <v>0.2373235103357669</v>
      </c>
      <c r="H36" s="48">
        <f t="shared" si="3"/>
        <v>0.17436097853020904</v>
      </c>
      <c r="I36" s="48">
        <f t="shared" si="4"/>
        <v>7.071227819261279E-2</v>
      </c>
      <c r="J36" s="48">
        <f t="shared" si="5"/>
        <v>2.5693901648068385E-2</v>
      </c>
      <c r="K36" s="46">
        <v>9614</v>
      </c>
      <c r="L36" s="49">
        <f t="shared" si="6"/>
        <v>0.45848633697362773</v>
      </c>
      <c r="M36" s="46">
        <v>11355</v>
      </c>
      <c r="N36" s="49">
        <f t="shared" si="7"/>
        <v>0.54151366302637227</v>
      </c>
      <c r="O36" s="52">
        <v>37.1</v>
      </c>
      <c r="P36" s="40">
        <v>50543</v>
      </c>
      <c r="Q36" s="40">
        <v>19107</v>
      </c>
      <c r="R36" s="53">
        <f t="shared" si="8"/>
        <v>0.37803454484300497</v>
      </c>
      <c r="S36" s="40">
        <v>14726</v>
      </c>
      <c r="T36" s="54">
        <f t="shared" si="9"/>
        <v>0.2913558751953782</v>
      </c>
      <c r="U36" s="46">
        <v>9614</v>
      </c>
      <c r="V36" s="40">
        <v>606</v>
      </c>
      <c r="W36" s="53">
        <f t="shared" si="10"/>
        <v>6.3033076763053877E-2</v>
      </c>
      <c r="X36" s="40">
        <v>6591</v>
      </c>
      <c r="Y36" s="55">
        <f t="shared" si="11"/>
        <v>0.68556272103182858</v>
      </c>
      <c r="Z36" s="40">
        <v>288</v>
      </c>
      <c r="AA36" s="53">
        <f t="shared" si="12"/>
        <v>2.9956313709174121E-2</v>
      </c>
      <c r="AB36" s="40">
        <v>888</v>
      </c>
      <c r="AC36" s="53">
        <f t="shared" si="13"/>
        <v>9.2365300603286876E-2</v>
      </c>
      <c r="AD36" s="40">
        <v>1241</v>
      </c>
      <c r="AE36" s="53">
        <f t="shared" si="14"/>
        <v>0.12908258789265653</v>
      </c>
      <c r="AF36" s="40">
        <v>11355</v>
      </c>
      <c r="AG36" s="40">
        <v>774</v>
      </c>
      <c r="AH36" s="53">
        <f t="shared" si="15"/>
        <v>6.8163804491413474E-2</v>
      </c>
      <c r="AI36" s="40">
        <v>4884</v>
      </c>
      <c r="AJ36" s="53">
        <f t="shared" si="16"/>
        <v>0.43011889035667106</v>
      </c>
      <c r="AK36" s="40">
        <v>214</v>
      </c>
      <c r="AL36" s="53">
        <f t="shared" si="17"/>
        <v>1.8846323205636284E-2</v>
      </c>
      <c r="AM36" s="40">
        <v>3739</v>
      </c>
      <c r="AN36" s="53">
        <f t="shared" si="18"/>
        <v>0.32928225451343018</v>
      </c>
      <c r="AO36" s="40">
        <v>1744</v>
      </c>
      <c r="AP36" s="53">
        <f t="shared" si="19"/>
        <v>0.15358872743284896</v>
      </c>
      <c r="AQ36" s="40">
        <f t="shared" si="20"/>
        <v>20969</v>
      </c>
      <c r="AR36" s="40">
        <f t="shared" si="21"/>
        <v>1380</v>
      </c>
      <c r="AS36" s="53">
        <f t="shared" si="22"/>
        <v>6.5811435929228862E-2</v>
      </c>
      <c r="AT36" s="40">
        <f t="shared" si="23"/>
        <v>11475</v>
      </c>
      <c r="AU36" s="53">
        <f t="shared" si="24"/>
        <v>0.54723639658543566</v>
      </c>
      <c r="AV36" s="40">
        <f t="shared" si="25"/>
        <v>502</v>
      </c>
      <c r="AW36" s="53">
        <f t="shared" si="26"/>
        <v>2.3940102055415136E-2</v>
      </c>
      <c r="AX36" s="40">
        <f t="shared" si="27"/>
        <v>4627</v>
      </c>
      <c r="AY36" s="53">
        <f t="shared" si="28"/>
        <v>0.22065906814821881</v>
      </c>
      <c r="AZ36" s="40">
        <f t="shared" si="29"/>
        <v>2985</v>
      </c>
      <c r="BA36" s="53">
        <f t="shared" si="30"/>
        <v>0.14235299728170156</v>
      </c>
      <c r="BB36" s="141">
        <v>9329</v>
      </c>
      <c r="BC36" s="141">
        <v>2964</v>
      </c>
      <c r="BD36" s="142">
        <f t="shared" si="31"/>
        <v>0.31771894093686354</v>
      </c>
      <c r="BE36" s="141">
        <v>11021</v>
      </c>
      <c r="BF36" s="141">
        <v>3431</v>
      </c>
      <c r="BG36" s="142">
        <f t="shared" si="0"/>
        <v>0.31131476272570546</v>
      </c>
      <c r="BH36" s="144">
        <f t="shared" si="32"/>
        <v>20350</v>
      </c>
      <c r="BI36" s="144">
        <f t="shared" si="33"/>
        <v>6395</v>
      </c>
      <c r="BJ36" s="145">
        <f t="shared" si="34"/>
        <v>0.31425061425061424</v>
      </c>
      <c r="BK36" s="40">
        <v>20543</v>
      </c>
      <c r="BL36" s="40">
        <v>6235</v>
      </c>
      <c r="BM36" s="53">
        <f t="shared" si="87"/>
        <v>0.30350971133719518</v>
      </c>
      <c r="BN36" s="40">
        <v>9614</v>
      </c>
      <c r="BO36" s="40">
        <v>1724</v>
      </c>
      <c r="BP36" s="53">
        <f t="shared" si="35"/>
        <v>0.17932182234241731</v>
      </c>
      <c r="BQ36" s="40">
        <v>11355</v>
      </c>
      <c r="BR36" s="40">
        <v>4411</v>
      </c>
      <c r="BS36" s="53">
        <f t="shared" si="36"/>
        <v>0.38846323205636285</v>
      </c>
      <c r="BT36" s="27">
        <v>120486</v>
      </c>
      <c r="BU36" s="27">
        <v>22316</v>
      </c>
      <c r="BV36" s="57">
        <f t="shared" si="37"/>
        <v>0.18521653968095877</v>
      </c>
      <c r="BW36" s="57">
        <f t="shared" si="38"/>
        <v>1</v>
      </c>
      <c r="BX36" s="27">
        <v>106147</v>
      </c>
      <c r="BY36" s="27">
        <v>21530</v>
      </c>
      <c r="BZ36" s="57">
        <f t="shared" si="39"/>
        <v>0.20283192176886769</v>
      </c>
      <c r="CA36" s="57">
        <f t="shared" si="40"/>
        <v>0.9647786341638287</v>
      </c>
      <c r="CB36" s="27">
        <v>2037</v>
      </c>
      <c r="CC36" s="27">
        <v>119</v>
      </c>
      <c r="CD36" s="57">
        <f t="shared" si="41"/>
        <v>5.8419243986254296E-2</v>
      </c>
      <c r="CE36" s="57">
        <f t="shared" si="88"/>
        <v>5.3324968632371397E-3</v>
      </c>
      <c r="CF36" s="27">
        <v>472</v>
      </c>
      <c r="CG36" s="27">
        <v>68</v>
      </c>
      <c r="CH36" s="57">
        <f t="shared" si="42"/>
        <v>0.1440677966101695</v>
      </c>
      <c r="CI36" s="57">
        <f t="shared" si="43"/>
        <v>3.0471410647069366E-3</v>
      </c>
      <c r="CJ36" s="27">
        <v>5888</v>
      </c>
      <c r="CK36" s="27">
        <v>344</v>
      </c>
      <c r="CL36" s="58">
        <f t="shared" si="44"/>
        <v>5.8423913043478264E-2</v>
      </c>
      <c r="CM36" s="57">
        <f t="shared" si="45"/>
        <v>1.5414948915576269E-2</v>
      </c>
      <c r="CN36" s="27">
        <v>50</v>
      </c>
      <c r="CO36" s="27">
        <v>8</v>
      </c>
      <c r="CP36" s="58">
        <f t="shared" si="46"/>
        <v>0.16</v>
      </c>
      <c r="CQ36" s="57">
        <f t="shared" si="47"/>
        <v>3.5848718408316901E-4</v>
      </c>
      <c r="CR36" s="126">
        <v>619</v>
      </c>
      <c r="CS36" s="126">
        <v>4</v>
      </c>
      <c r="CT36" s="127">
        <f t="shared" si="48"/>
        <v>6.462035541195477E-3</v>
      </c>
      <c r="CU36" s="127">
        <f t="shared" si="49"/>
        <v>1.792435920415845E-4</v>
      </c>
      <c r="CV36" s="27">
        <v>2499</v>
      </c>
      <c r="CW36" s="27">
        <v>84</v>
      </c>
      <c r="CX36" s="57">
        <f t="shared" si="50"/>
        <v>3.3613445378151259E-2</v>
      </c>
      <c r="CY36" s="57">
        <f t="shared" si="51"/>
        <v>3.7641154328732747E-3</v>
      </c>
      <c r="CZ36" s="27">
        <v>3393</v>
      </c>
      <c r="DA36" s="27">
        <v>163</v>
      </c>
      <c r="DB36" s="57">
        <f t="shared" si="52"/>
        <v>4.8040082522841143E-2</v>
      </c>
      <c r="DC36" s="57">
        <f t="shared" si="89"/>
        <v>7.3041763756945691E-3</v>
      </c>
      <c r="DD36" s="40">
        <v>9614</v>
      </c>
      <c r="DE36" s="40">
        <v>719</v>
      </c>
      <c r="DF36" s="40">
        <v>2999</v>
      </c>
      <c r="DG36" s="40">
        <v>2718</v>
      </c>
      <c r="DH36" s="40">
        <v>3178</v>
      </c>
      <c r="DI36" s="54">
        <f t="shared" si="53"/>
        <v>7.4786769294778455E-2</v>
      </c>
      <c r="DJ36" s="54">
        <f t="shared" si="54"/>
        <v>0.31194091949240693</v>
      </c>
      <c r="DK36" s="54">
        <f t="shared" si="55"/>
        <v>0.61327231121281467</v>
      </c>
      <c r="DL36" s="40">
        <v>11355</v>
      </c>
      <c r="DM36" s="40">
        <v>567</v>
      </c>
      <c r="DN36" s="40">
        <v>3965</v>
      </c>
      <c r="DO36" s="40">
        <v>3565</v>
      </c>
      <c r="DP36" s="40">
        <v>3258</v>
      </c>
      <c r="DQ36" s="54">
        <f t="shared" si="56"/>
        <v>4.9933949801849405E-2</v>
      </c>
      <c r="DR36" s="54">
        <f t="shared" si="57"/>
        <v>0.34918538088947598</v>
      </c>
      <c r="DS36" s="54">
        <f t="shared" si="58"/>
        <v>0.60088066930867456</v>
      </c>
      <c r="DT36" s="40">
        <f t="shared" si="59"/>
        <v>20969</v>
      </c>
      <c r="DU36" s="40">
        <f t="shared" si="60"/>
        <v>1286</v>
      </c>
      <c r="DV36" s="40">
        <f t="shared" si="61"/>
        <v>6964</v>
      </c>
      <c r="DW36" s="40">
        <f t="shared" si="62"/>
        <v>6283</v>
      </c>
      <c r="DX36" s="40">
        <f t="shared" si="63"/>
        <v>6436</v>
      </c>
      <c r="DY36" s="53">
        <f t="shared" si="64"/>
        <v>6.1328627974629214E-2</v>
      </c>
      <c r="DZ36" s="53">
        <f t="shared" si="65"/>
        <v>0.33210930421097812</v>
      </c>
      <c r="EA36" s="53">
        <f t="shared" si="66"/>
        <v>0.6065620678143927</v>
      </c>
      <c r="EB36" s="40">
        <v>13231</v>
      </c>
      <c r="EC36" s="39">
        <v>1208</v>
      </c>
      <c r="ED36" s="53">
        <f t="shared" si="67"/>
        <v>9.1300733126747788E-2</v>
      </c>
      <c r="EE36" s="40">
        <v>2747</v>
      </c>
      <c r="EF36" s="53">
        <f t="shared" si="67"/>
        <v>0.2076184717708412</v>
      </c>
      <c r="EG36" s="40">
        <v>4282</v>
      </c>
      <c r="EH36" s="53">
        <f t="shared" ref="EH36" si="300">EG36/$EB36</f>
        <v>0.3236338901065679</v>
      </c>
      <c r="EI36" s="40">
        <v>6446</v>
      </c>
      <c r="EJ36" s="53">
        <f t="shared" ref="EJ36" si="301">EI36/$EB36</f>
        <v>0.48718917693296049</v>
      </c>
      <c r="EK36" s="40">
        <v>8870</v>
      </c>
      <c r="EL36" s="53">
        <f t="shared" ref="EL36" si="302">EK36/$EB36</f>
        <v>0.67039528380318947</v>
      </c>
      <c r="EM36" s="40">
        <v>10512</v>
      </c>
      <c r="EN36" s="53">
        <f t="shared" ref="EN36" si="303">EM36/$EB36</f>
        <v>0.79449777038772584</v>
      </c>
      <c r="EO36" s="147">
        <v>70704</v>
      </c>
      <c r="EP36" s="147">
        <v>33251</v>
      </c>
      <c r="EQ36" s="147">
        <v>80176</v>
      </c>
      <c r="ER36" s="147">
        <v>93360</v>
      </c>
      <c r="ES36" s="147">
        <v>51552</v>
      </c>
      <c r="ET36" s="40">
        <v>9329</v>
      </c>
      <c r="EU36" s="40">
        <v>770</v>
      </c>
      <c r="EV36" s="53">
        <f t="shared" si="72"/>
        <v>8.2538321363490194E-2</v>
      </c>
      <c r="EW36" s="40">
        <v>11021</v>
      </c>
      <c r="EX36" s="40">
        <v>1169</v>
      </c>
      <c r="EY36" s="53">
        <f t="shared" si="73"/>
        <v>0.10607022956174576</v>
      </c>
      <c r="EZ36" s="40">
        <f t="shared" si="74"/>
        <v>20350</v>
      </c>
      <c r="FA36" s="40">
        <f t="shared" si="75"/>
        <v>1939</v>
      </c>
      <c r="FB36" s="53">
        <f t="shared" si="76"/>
        <v>9.5282555282555276E-2</v>
      </c>
      <c r="FC36" s="40">
        <v>20350</v>
      </c>
      <c r="FD36" s="40">
        <v>1939</v>
      </c>
      <c r="FE36" s="53">
        <f t="shared" si="77"/>
        <v>9.5282555282555276E-2</v>
      </c>
      <c r="FF36" s="40">
        <v>3210</v>
      </c>
      <c r="FG36" s="53">
        <f t="shared" si="77"/>
        <v>0.15773955773955775</v>
      </c>
      <c r="FH36" s="40">
        <v>4611</v>
      </c>
      <c r="FI36" s="53">
        <f t="shared" ref="FI36" si="304">FH36/$FC36</f>
        <v>0.22658476658476659</v>
      </c>
      <c r="FJ36" s="40">
        <v>5550</v>
      </c>
      <c r="FK36" s="53">
        <f t="shared" ref="FK36" si="305">FJ36/$FC36</f>
        <v>0.27272727272727271</v>
      </c>
      <c r="FL36" s="40">
        <v>8981</v>
      </c>
      <c r="FM36" s="53">
        <f t="shared" ref="FM36" si="306">FL36/$FC36</f>
        <v>0.44132678132678133</v>
      </c>
      <c r="FN36" s="40">
        <v>1466</v>
      </c>
      <c r="FO36" s="53">
        <v>0.24255459960291198</v>
      </c>
      <c r="FP36" s="40">
        <v>24</v>
      </c>
      <c r="FQ36" s="53">
        <v>3.9708802117802778E-3</v>
      </c>
      <c r="FR36" s="40">
        <v>290</v>
      </c>
      <c r="FS36" s="53">
        <v>8.1232492997198882E-2</v>
      </c>
      <c r="FT36" s="39">
        <v>12</v>
      </c>
      <c r="FU36" s="53">
        <v>3.3613445378151263E-3</v>
      </c>
      <c r="FV36" s="40">
        <v>1137</v>
      </c>
      <c r="FW36" s="53">
        <v>0.17707522192804859</v>
      </c>
      <c r="FX36" s="40">
        <v>7</v>
      </c>
      <c r="FY36" s="53">
        <v>1.0901728702694285E-3</v>
      </c>
      <c r="FZ36" s="40">
        <v>211</v>
      </c>
      <c r="GA36" s="53">
        <v>4.2764491284961494E-2</v>
      </c>
      <c r="GB36" s="40">
        <v>1</v>
      </c>
      <c r="GC36" s="53">
        <v>2.0267531414673692E-4</v>
      </c>
      <c r="GD36" s="40">
        <v>3104</v>
      </c>
      <c r="GE36" s="150">
        <v>0.1480280413944394</v>
      </c>
      <c r="GF36" s="40">
        <v>44</v>
      </c>
      <c r="GG36" s="150">
        <v>2.0983356383232391E-3</v>
      </c>
      <c r="GH36" s="40">
        <v>13231</v>
      </c>
      <c r="GI36" s="40">
        <v>3547</v>
      </c>
      <c r="GJ36" s="53">
        <f t="shared" si="81"/>
        <v>0.26808253344418409</v>
      </c>
      <c r="GK36" s="40">
        <v>1283</v>
      </c>
      <c r="GL36" s="53">
        <f t="shared" si="82"/>
        <v>0.36171412461234848</v>
      </c>
      <c r="GM36" s="40">
        <v>2072</v>
      </c>
      <c r="GN36" s="53">
        <f t="shared" si="83"/>
        <v>0.58415562447138425</v>
      </c>
      <c r="GO36" s="40">
        <v>9684</v>
      </c>
      <c r="GP36" s="53">
        <f t="shared" si="84"/>
        <v>0.73191746655581591</v>
      </c>
      <c r="GQ36" s="40">
        <v>7230</v>
      </c>
      <c r="GR36" s="53">
        <f t="shared" si="85"/>
        <v>0.74659231722428754</v>
      </c>
      <c r="GS36" s="40">
        <v>2389</v>
      </c>
      <c r="GT36" s="53">
        <f t="shared" si="86"/>
        <v>0.24669558033870301</v>
      </c>
    </row>
    <row r="37" spans="1:202" x14ac:dyDescent="0.25">
      <c r="A37" t="s">
        <v>209</v>
      </c>
      <c r="B37" s="46">
        <v>16788</v>
      </c>
      <c r="C37" s="46">
        <v>4597</v>
      </c>
      <c r="D37" s="46">
        <v>3322</v>
      </c>
      <c r="E37" s="46">
        <v>1367</v>
      </c>
      <c r="F37" s="46">
        <v>408</v>
      </c>
      <c r="G37" s="48">
        <f t="shared" si="2"/>
        <v>0.27382654276864427</v>
      </c>
      <c r="H37" s="48">
        <f t="shared" si="3"/>
        <v>0.19787943769359065</v>
      </c>
      <c r="I37" s="48">
        <f t="shared" si="4"/>
        <v>8.1427209911841797E-2</v>
      </c>
      <c r="J37" s="48">
        <f t="shared" si="5"/>
        <v>2.4303073624017155E-2</v>
      </c>
      <c r="K37" s="46">
        <v>1621</v>
      </c>
      <c r="L37" s="49">
        <f t="shared" si="6"/>
        <v>0.48795906080674295</v>
      </c>
      <c r="M37" s="46">
        <v>1701</v>
      </c>
      <c r="N37" s="49">
        <f t="shared" si="7"/>
        <v>0.51204093919325711</v>
      </c>
      <c r="O37" s="52">
        <v>40.9</v>
      </c>
      <c r="P37" s="40">
        <v>6684</v>
      </c>
      <c r="Q37" s="40">
        <v>3124</v>
      </c>
      <c r="R37" s="53">
        <f t="shared" si="8"/>
        <v>0.46738479952124479</v>
      </c>
      <c r="S37" s="40">
        <v>2395</v>
      </c>
      <c r="T37" s="54">
        <f t="shared" si="9"/>
        <v>0.35831837223219631</v>
      </c>
      <c r="U37" s="46">
        <v>1621</v>
      </c>
      <c r="V37" s="40">
        <v>105</v>
      </c>
      <c r="W37" s="53">
        <f t="shared" si="10"/>
        <v>6.4774830351634796E-2</v>
      </c>
      <c r="X37" s="40">
        <v>1044</v>
      </c>
      <c r="Y37" s="55">
        <f t="shared" si="11"/>
        <v>0.64404688463911164</v>
      </c>
      <c r="Z37" s="40">
        <v>25</v>
      </c>
      <c r="AA37" s="53">
        <f t="shared" si="12"/>
        <v>1.5422578655151141E-2</v>
      </c>
      <c r="AB37" s="40">
        <v>208</v>
      </c>
      <c r="AC37" s="53">
        <f t="shared" si="13"/>
        <v>0.12831585441085749</v>
      </c>
      <c r="AD37" s="40">
        <v>239</v>
      </c>
      <c r="AE37" s="53">
        <f t="shared" si="14"/>
        <v>0.14743985194324491</v>
      </c>
      <c r="AF37" s="40">
        <v>1701</v>
      </c>
      <c r="AG37" s="40">
        <v>73</v>
      </c>
      <c r="AH37" s="53">
        <f t="shared" si="15"/>
        <v>4.2915931804820694E-2</v>
      </c>
      <c r="AI37" s="40">
        <v>871</v>
      </c>
      <c r="AJ37" s="53">
        <f t="shared" si="16"/>
        <v>0.51205173427395645</v>
      </c>
      <c r="AK37" s="40">
        <v>41</v>
      </c>
      <c r="AL37" s="53">
        <f t="shared" si="17"/>
        <v>2.4103468547912992E-2</v>
      </c>
      <c r="AM37" s="40">
        <v>531</v>
      </c>
      <c r="AN37" s="53">
        <f t="shared" si="18"/>
        <v>0.31216931216931215</v>
      </c>
      <c r="AO37" s="40">
        <v>185</v>
      </c>
      <c r="AP37" s="53">
        <f t="shared" si="19"/>
        <v>0.10875955320399765</v>
      </c>
      <c r="AQ37" s="40">
        <f t="shared" si="20"/>
        <v>3322</v>
      </c>
      <c r="AR37" s="40">
        <f t="shared" si="21"/>
        <v>178</v>
      </c>
      <c r="AS37" s="53">
        <f t="shared" si="22"/>
        <v>5.3582179409993977E-2</v>
      </c>
      <c r="AT37" s="40">
        <f t="shared" si="23"/>
        <v>1915</v>
      </c>
      <c r="AU37" s="53">
        <f t="shared" si="24"/>
        <v>0.57645996387718246</v>
      </c>
      <c r="AV37" s="40">
        <f t="shared" si="25"/>
        <v>66</v>
      </c>
      <c r="AW37" s="53">
        <f t="shared" si="26"/>
        <v>1.9867549668874173E-2</v>
      </c>
      <c r="AX37" s="40">
        <f t="shared" si="27"/>
        <v>739</v>
      </c>
      <c r="AY37" s="53">
        <f t="shared" si="28"/>
        <v>0.22245635159542446</v>
      </c>
      <c r="AZ37" s="40">
        <f t="shared" si="29"/>
        <v>424</v>
      </c>
      <c r="BA37" s="53">
        <f t="shared" si="30"/>
        <v>0.12763395544852499</v>
      </c>
      <c r="BB37" s="141">
        <v>1592</v>
      </c>
      <c r="BC37" s="141">
        <v>402</v>
      </c>
      <c r="BD37" s="142">
        <f t="shared" si="31"/>
        <v>0.25251256281407036</v>
      </c>
      <c r="BE37" s="141">
        <v>1683</v>
      </c>
      <c r="BF37" s="141">
        <v>476</v>
      </c>
      <c r="BG37" s="142">
        <f t="shared" si="0"/>
        <v>0.28282828282828282</v>
      </c>
      <c r="BH37" s="144">
        <f t="shared" si="32"/>
        <v>3275</v>
      </c>
      <c r="BI37" s="144">
        <f t="shared" si="33"/>
        <v>878</v>
      </c>
      <c r="BJ37" s="145">
        <f t="shared" si="34"/>
        <v>0.2680916030534351</v>
      </c>
      <c r="BK37" s="40">
        <v>3271</v>
      </c>
      <c r="BL37" s="40">
        <v>1020</v>
      </c>
      <c r="BM37" s="53">
        <f t="shared" si="87"/>
        <v>0.31183124426780801</v>
      </c>
      <c r="BN37" s="40">
        <v>1621</v>
      </c>
      <c r="BO37" s="40">
        <v>434</v>
      </c>
      <c r="BP37" s="53">
        <f t="shared" si="35"/>
        <v>0.26773596545342382</v>
      </c>
      <c r="BQ37" s="40">
        <v>1701</v>
      </c>
      <c r="BR37" s="40">
        <v>609</v>
      </c>
      <c r="BS37" s="53">
        <f t="shared" si="36"/>
        <v>0.35802469135802467</v>
      </c>
      <c r="BT37" s="27">
        <v>16945</v>
      </c>
      <c r="BU37" s="27">
        <v>3532</v>
      </c>
      <c r="BV37" s="57">
        <f t="shared" si="37"/>
        <v>0.20843906757155503</v>
      </c>
      <c r="BW37" s="57">
        <f t="shared" si="38"/>
        <v>1</v>
      </c>
      <c r="BX37" s="27">
        <v>15379</v>
      </c>
      <c r="BY37" s="27">
        <v>3458</v>
      </c>
      <c r="BZ37" s="57">
        <f t="shared" si="39"/>
        <v>0.22485207100591717</v>
      </c>
      <c r="CA37" s="57">
        <f t="shared" si="40"/>
        <v>0.97904869762174407</v>
      </c>
      <c r="CB37" s="27">
        <v>92</v>
      </c>
      <c r="CC37" s="27">
        <v>7</v>
      </c>
      <c r="CD37" s="57">
        <f t="shared" si="41"/>
        <v>7.6086956521739135E-2</v>
      </c>
      <c r="CE37" s="57">
        <f t="shared" si="88"/>
        <v>1.9818799546998866E-3</v>
      </c>
      <c r="CF37" s="27">
        <v>51</v>
      </c>
      <c r="CG37" s="27">
        <v>3</v>
      </c>
      <c r="CH37" s="57">
        <f t="shared" si="42"/>
        <v>5.8823529411764705E-2</v>
      </c>
      <c r="CI37" s="57">
        <f t="shared" si="43"/>
        <v>8.4937712344280861E-4</v>
      </c>
      <c r="CJ37" s="27">
        <v>86</v>
      </c>
      <c r="CK37" s="27">
        <v>9</v>
      </c>
      <c r="CL37" s="58">
        <f t="shared" si="44"/>
        <v>0.10465116279069768</v>
      </c>
      <c r="CM37" s="57">
        <f t="shared" si="45"/>
        <v>2.5481313703284258E-3</v>
      </c>
      <c r="CN37" s="27">
        <v>0</v>
      </c>
      <c r="CO37" s="27">
        <v>0</v>
      </c>
      <c r="CP37" s="58">
        <v>0</v>
      </c>
      <c r="CQ37" s="57">
        <f t="shared" si="47"/>
        <v>0</v>
      </c>
      <c r="CR37" s="126">
        <v>284</v>
      </c>
      <c r="CS37" s="126">
        <v>13</v>
      </c>
      <c r="CT37" s="127">
        <f t="shared" si="48"/>
        <v>4.5774647887323945E-2</v>
      </c>
      <c r="CU37" s="127">
        <f t="shared" si="49"/>
        <v>3.6806342015855038E-3</v>
      </c>
      <c r="CV37" s="27">
        <v>151</v>
      </c>
      <c r="CW37" s="27">
        <v>15</v>
      </c>
      <c r="CX37" s="57">
        <f t="shared" si="50"/>
        <v>9.9337748344370855E-2</v>
      </c>
      <c r="CY37" s="57">
        <f t="shared" si="51"/>
        <v>4.2468856172140426E-3</v>
      </c>
      <c r="CZ37" s="27">
        <v>1186</v>
      </c>
      <c r="DA37" s="27">
        <v>40</v>
      </c>
      <c r="DB37" s="57">
        <f t="shared" si="52"/>
        <v>3.3726812816188868E-2</v>
      </c>
      <c r="DC37" s="57">
        <f t="shared" si="89"/>
        <v>1.1325028312570781E-2</v>
      </c>
      <c r="DD37" s="40">
        <v>1621</v>
      </c>
      <c r="DE37" s="40">
        <v>135</v>
      </c>
      <c r="DF37" s="40">
        <v>839</v>
      </c>
      <c r="DG37" s="40">
        <v>405</v>
      </c>
      <c r="DH37" s="40">
        <v>242</v>
      </c>
      <c r="DI37" s="54">
        <f t="shared" si="53"/>
        <v>8.3281924737816163E-2</v>
      </c>
      <c r="DJ37" s="54">
        <f t="shared" si="54"/>
        <v>0.51758173966687226</v>
      </c>
      <c r="DK37" s="54">
        <f t="shared" si="55"/>
        <v>0.39913633559531153</v>
      </c>
      <c r="DL37" s="40">
        <v>1701</v>
      </c>
      <c r="DM37" s="40">
        <v>168</v>
      </c>
      <c r="DN37" s="40">
        <v>818</v>
      </c>
      <c r="DO37" s="40">
        <v>473</v>
      </c>
      <c r="DP37" s="40">
        <v>242</v>
      </c>
      <c r="DQ37" s="54">
        <f t="shared" si="56"/>
        <v>9.8765432098765427E-2</v>
      </c>
      <c r="DR37" s="54">
        <f t="shared" si="57"/>
        <v>0.48089359200470311</v>
      </c>
      <c r="DS37" s="54">
        <f t="shared" si="58"/>
        <v>0.42034097589653147</v>
      </c>
      <c r="DT37" s="40">
        <f t="shared" si="59"/>
        <v>3322</v>
      </c>
      <c r="DU37" s="40">
        <f t="shared" si="60"/>
        <v>303</v>
      </c>
      <c r="DV37" s="40">
        <f t="shared" si="61"/>
        <v>1657</v>
      </c>
      <c r="DW37" s="40">
        <f t="shared" si="62"/>
        <v>878</v>
      </c>
      <c r="DX37" s="40">
        <f t="shared" si="63"/>
        <v>484</v>
      </c>
      <c r="DY37" s="53">
        <f t="shared" si="64"/>
        <v>9.1210114388922334E-2</v>
      </c>
      <c r="DZ37" s="53">
        <f t="shared" si="65"/>
        <v>0.49879590608067431</v>
      </c>
      <c r="EA37" s="53">
        <f t="shared" si="66"/>
        <v>0.4099939795304034</v>
      </c>
      <c r="EB37" s="40">
        <v>2204</v>
      </c>
      <c r="EC37" s="39">
        <v>247</v>
      </c>
      <c r="ED37" s="53">
        <f t="shared" si="67"/>
        <v>0.11206896551724138</v>
      </c>
      <c r="EE37" s="40">
        <v>516</v>
      </c>
      <c r="EF37" s="53">
        <f t="shared" si="67"/>
        <v>0.23411978221415608</v>
      </c>
      <c r="EG37" s="40">
        <v>928</v>
      </c>
      <c r="EH37" s="53">
        <f t="shared" ref="EH37" si="307">EG37/$EB37</f>
        <v>0.42105263157894735</v>
      </c>
      <c r="EI37" s="40">
        <v>1231</v>
      </c>
      <c r="EJ37" s="53">
        <f t="shared" ref="EJ37" si="308">EI37/$EB37</f>
        <v>0.55852994555353896</v>
      </c>
      <c r="EK37" s="40">
        <v>1607</v>
      </c>
      <c r="EL37" s="53">
        <f t="shared" ref="EL37" si="309">EK37/$EB37</f>
        <v>0.72912885662431937</v>
      </c>
      <c r="EM37" s="40">
        <v>1892</v>
      </c>
      <c r="EN37" s="53">
        <f t="shared" ref="EN37" si="310">EM37/$EB37</f>
        <v>0.85843920145190566</v>
      </c>
      <c r="EO37" s="147">
        <v>72091</v>
      </c>
      <c r="EP37" s="147">
        <v>64006</v>
      </c>
      <c r="EQ37" s="147">
        <v>88455</v>
      </c>
      <c r="ER37" s="147">
        <v>87538</v>
      </c>
      <c r="ES37" s="147">
        <v>45219</v>
      </c>
      <c r="ET37" s="40">
        <v>1592</v>
      </c>
      <c r="EU37" s="40">
        <v>165</v>
      </c>
      <c r="EV37" s="53">
        <f t="shared" si="72"/>
        <v>0.10364321608040201</v>
      </c>
      <c r="EW37" s="40">
        <v>1683</v>
      </c>
      <c r="EX37" s="40">
        <v>207</v>
      </c>
      <c r="EY37" s="53">
        <f t="shared" si="73"/>
        <v>0.12299465240641712</v>
      </c>
      <c r="EZ37" s="40">
        <f t="shared" si="74"/>
        <v>3275</v>
      </c>
      <c r="FA37" s="40">
        <f t="shared" si="75"/>
        <v>372</v>
      </c>
      <c r="FB37" s="53">
        <f t="shared" si="76"/>
        <v>0.11358778625954198</v>
      </c>
      <c r="FC37" s="40">
        <v>3275</v>
      </c>
      <c r="FD37" s="40">
        <v>372</v>
      </c>
      <c r="FE37" s="53">
        <f t="shared" si="77"/>
        <v>0.11358778625954198</v>
      </c>
      <c r="FF37" s="40">
        <v>630</v>
      </c>
      <c r="FG37" s="53">
        <f t="shared" si="77"/>
        <v>0.19236641221374046</v>
      </c>
      <c r="FH37" s="40">
        <v>925</v>
      </c>
      <c r="FI37" s="53">
        <f t="shared" ref="FI37" si="311">FH37/$FC37</f>
        <v>0.28244274809160308</v>
      </c>
      <c r="FJ37" s="40">
        <v>1141</v>
      </c>
      <c r="FK37" s="53">
        <f t="shared" ref="FK37" si="312">FJ37/$FC37</f>
        <v>0.34839694656488551</v>
      </c>
      <c r="FL37" s="40">
        <v>1695</v>
      </c>
      <c r="FM37" s="53">
        <f t="shared" ref="FM37" si="313">FL37/$FC37</f>
        <v>0.51755725190839696</v>
      </c>
      <c r="FN37" s="40">
        <v>387</v>
      </c>
      <c r="FO37" s="53">
        <v>0.37609329446064138</v>
      </c>
      <c r="FP37" s="40">
        <v>6</v>
      </c>
      <c r="FQ37" s="53">
        <v>5.8309037900874635E-3</v>
      </c>
      <c r="FR37" s="40">
        <v>68</v>
      </c>
      <c r="FS37" s="53">
        <v>0.11486486486486487</v>
      </c>
      <c r="FT37" s="39">
        <v>0</v>
      </c>
      <c r="FU37" s="53">
        <v>0</v>
      </c>
      <c r="FV37" s="40">
        <v>257</v>
      </c>
      <c r="FW37" s="53">
        <v>0.27753779697624192</v>
      </c>
      <c r="FX37" s="40">
        <v>12</v>
      </c>
      <c r="FY37" s="53">
        <v>1.2958963282937365E-2</v>
      </c>
      <c r="FZ37" s="40">
        <v>43</v>
      </c>
      <c r="GA37" s="53">
        <v>5.5483870967741933E-2</v>
      </c>
      <c r="GB37" s="40">
        <v>0</v>
      </c>
      <c r="GC37" s="53">
        <v>0</v>
      </c>
      <c r="GD37" s="40">
        <v>755</v>
      </c>
      <c r="GE37" s="150">
        <v>0.22727272727272727</v>
      </c>
      <c r="GF37" s="40">
        <v>18</v>
      </c>
      <c r="GG37" s="150">
        <v>5.4184226369656833E-3</v>
      </c>
      <c r="GH37" s="40">
        <v>2204</v>
      </c>
      <c r="GI37" s="40">
        <v>326</v>
      </c>
      <c r="GJ37" s="53">
        <f t="shared" si="81"/>
        <v>0.14791288566243194</v>
      </c>
      <c r="GK37" s="40">
        <v>142</v>
      </c>
      <c r="GL37" s="53">
        <f t="shared" si="82"/>
        <v>0.43558282208588955</v>
      </c>
      <c r="GM37" s="40">
        <v>90</v>
      </c>
      <c r="GN37" s="53">
        <f t="shared" si="83"/>
        <v>0.27607361963190186</v>
      </c>
      <c r="GO37" s="40">
        <v>1878</v>
      </c>
      <c r="GP37" s="53">
        <f t="shared" si="84"/>
        <v>0.85208711433756801</v>
      </c>
      <c r="GQ37" s="40">
        <v>1417</v>
      </c>
      <c r="GR37" s="53">
        <f t="shared" si="85"/>
        <v>0.75452609158679451</v>
      </c>
      <c r="GS37" s="40">
        <v>420</v>
      </c>
      <c r="GT37" s="53">
        <f t="shared" si="86"/>
        <v>0.22364217252396165</v>
      </c>
    </row>
    <row r="38" spans="1:202" x14ac:dyDescent="0.25">
      <c r="A38" t="s">
        <v>210</v>
      </c>
      <c r="B38" s="46">
        <v>19473</v>
      </c>
      <c r="C38" s="46">
        <v>6708</v>
      </c>
      <c r="D38" s="46">
        <v>4886</v>
      </c>
      <c r="E38" s="46">
        <v>2027</v>
      </c>
      <c r="F38" s="46">
        <v>588</v>
      </c>
      <c r="G38" s="48">
        <f t="shared" si="2"/>
        <v>0.34447696810969036</v>
      </c>
      <c r="H38" s="48">
        <f t="shared" si="3"/>
        <v>0.25091151851281263</v>
      </c>
      <c r="I38" s="48">
        <f t="shared" si="4"/>
        <v>0.10409284650541775</v>
      </c>
      <c r="J38" s="48">
        <f t="shared" si="5"/>
        <v>3.019565552303189E-2</v>
      </c>
      <c r="K38" s="46">
        <v>2352</v>
      </c>
      <c r="L38" s="49">
        <f t="shared" si="6"/>
        <v>0.48137535816618909</v>
      </c>
      <c r="M38" s="46">
        <v>2534</v>
      </c>
      <c r="N38" s="49">
        <f t="shared" si="7"/>
        <v>0.51862464183381085</v>
      </c>
      <c r="O38" s="52">
        <v>49</v>
      </c>
      <c r="P38" s="40">
        <v>8606</v>
      </c>
      <c r="Q38" s="40">
        <v>4618</v>
      </c>
      <c r="R38" s="53">
        <f t="shared" si="8"/>
        <v>0.53660237043922843</v>
      </c>
      <c r="S38" s="40">
        <v>3503</v>
      </c>
      <c r="T38" s="54">
        <f t="shared" si="9"/>
        <v>0.4070415988844992</v>
      </c>
      <c r="U38" s="46">
        <v>2352</v>
      </c>
      <c r="V38" s="40">
        <v>158</v>
      </c>
      <c r="W38" s="53">
        <f t="shared" si="10"/>
        <v>6.7176870748299325E-2</v>
      </c>
      <c r="X38" s="40">
        <v>1552</v>
      </c>
      <c r="Y38" s="55">
        <f t="shared" si="11"/>
        <v>0.65986394557823125</v>
      </c>
      <c r="Z38" s="40">
        <v>82</v>
      </c>
      <c r="AA38" s="53">
        <f t="shared" si="12"/>
        <v>3.486394557823129E-2</v>
      </c>
      <c r="AB38" s="40">
        <v>187</v>
      </c>
      <c r="AC38" s="53">
        <f t="shared" si="13"/>
        <v>7.950680272108844E-2</v>
      </c>
      <c r="AD38" s="40">
        <v>373</v>
      </c>
      <c r="AE38" s="53">
        <f t="shared" si="14"/>
        <v>0.15858843537414966</v>
      </c>
      <c r="AF38" s="40">
        <v>2534</v>
      </c>
      <c r="AG38" s="40">
        <v>62</v>
      </c>
      <c r="AH38" s="53">
        <f t="shared" si="15"/>
        <v>2.4467245461720601E-2</v>
      </c>
      <c r="AI38" s="40">
        <v>1339</v>
      </c>
      <c r="AJ38" s="53">
        <f t="shared" si="16"/>
        <v>0.5284135753749013</v>
      </c>
      <c r="AK38" s="40">
        <v>106</v>
      </c>
      <c r="AL38" s="53">
        <f t="shared" si="17"/>
        <v>4.1831097079715863E-2</v>
      </c>
      <c r="AM38" s="40">
        <v>793</v>
      </c>
      <c r="AN38" s="53">
        <f t="shared" si="18"/>
        <v>0.31294396211523284</v>
      </c>
      <c r="AO38" s="40">
        <v>234</v>
      </c>
      <c r="AP38" s="53">
        <f t="shared" si="19"/>
        <v>9.2344119968429367E-2</v>
      </c>
      <c r="AQ38" s="40">
        <f t="shared" si="20"/>
        <v>4886</v>
      </c>
      <c r="AR38" s="40">
        <f t="shared" si="21"/>
        <v>220</v>
      </c>
      <c r="AS38" s="53">
        <f t="shared" si="22"/>
        <v>4.5026606631191159E-2</v>
      </c>
      <c r="AT38" s="40">
        <f t="shared" si="23"/>
        <v>2891</v>
      </c>
      <c r="AU38" s="53">
        <f t="shared" si="24"/>
        <v>0.59169054441260749</v>
      </c>
      <c r="AV38" s="40">
        <f t="shared" si="25"/>
        <v>188</v>
      </c>
      <c r="AW38" s="53">
        <f t="shared" si="26"/>
        <v>3.8477282030290626E-2</v>
      </c>
      <c r="AX38" s="40">
        <f t="shared" si="27"/>
        <v>980</v>
      </c>
      <c r="AY38" s="53">
        <f t="shared" si="28"/>
        <v>0.20057306590257878</v>
      </c>
      <c r="AZ38" s="40">
        <f t="shared" si="29"/>
        <v>607</v>
      </c>
      <c r="BA38" s="53">
        <f t="shared" si="30"/>
        <v>0.12423250102333197</v>
      </c>
      <c r="BB38" s="141">
        <v>2304</v>
      </c>
      <c r="BC38" s="141">
        <v>804</v>
      </c>
      <c r="BD38" s="142">
        <f t="shared" si="31"/>
        <v>0.34895833333333331</v>
      </c>
      <c r="BE38" s="141">
        <v>2468</v>
      </c>
      <c r="BF38" s="141">
        <v>625</v>
      </c>
      <c r="BG38" s="142">
        <f t="shared" si="0"/>
        <v>0.25324149108589949</v>
      </c>
      <c r="BH38" s="144">
        <f t="shared" si="32"/>
        <v>4772</v>
      </c>
      <c r="BI38" s="144">
        <f t="shared" si="33"/>
        <v>1429</v>
      </c>
      <c r="BJ38" s="145">
        <f t="shared" si="34"/>
        <v>0.29945515507124898</v>
      </c>
      <c r="BK38" s="40">
        <v>4780</v>
      </c>
      <c r="BL38" s="40">
        <v>1489</v>
      </c>
      <c r="BM38" s="53">
        <f t="shared" si="87"/>
        <v>0.31150627615062759</v>
      </c>
      <c r="BN38" s="40">
        <v>2352</v>
      </c>
      <c r="BO38" s="40">
        <v>545</v>
      </c>
      <c r="BP38" s="53">
        <f t="shared" si="35"/>
        <v>0.23171768707482993</v>
      </c>
      <c r="BQ38" s="40">
        <v>2534</v>
      </c>
      <c r="BR38" s="40">
        <v>928</v>
      </c>
      <c r="BS38" s="53">
        <f t="shared" si="36"/>
        <v>0.36621941594317287</v>
      </c>
      <c r="BT38" s="27">
        <v>19404</v>
      </c>
      <c r="BU38" s="27">
        <v>5159</v>
      </c>
      <c r="BV38" s="57">
        <f t="shared" si="37"/>
        <v>0.26587301587301587</v>
      </c>
      <c r="BW38" s="57">
        <f t="shared" si="38"/>
        <v>1</v>
      </c>
      <c r="BX38" s="27">
        <v>17956</v>
      </c>
      <c r="BY38" s="27">
        <v>5014</v>
      </c>
      <c r="BZ38" s="57">
        <f t="shared" si="39"/>
        <v>0.27923813766985967</v>
      </c>
      <c r="CA38" s="57">
        <f t="shared" si="40"/>
        <v>0.97189377786392717</v>
      </c>
      <c r="CB38" s="27">
        <v>229</v>
      </c>
      <c r="CC38" s="27">
        <v>16</v>
      </c>
      <c r="CD38" s="57">
        <f t="shared" si="41"/>
        <v>6.9868995633187769E-2</v>
      </c>
      <c r="CE38" s="57">
        <f t="shared" si="88"/>
        <v>3.1013762357045937E-3</v>
      </c>
      <c r="CF38" s="27">
        <v>282</v>
      </c>
      <c r="CG38" s="27">
        <v>39</v>
      </c>
      <c r="CH38" s="57">
        <f t="shared" si="42"/>
        <v>0.13829787234042554</v>
      </c>
      <c r="CI38" s="57">
        <f t="shared" si="43"/>
        <v>7.5596045745299481E-3</v>
      </c>
      <c r="CJ38" s="27">
        <v>107</v>
      </c>
      <c r="CK38" s="27">
        <v>16</v>
      </c>
      <c r="CL38" s="58">
        <f t="shared" si="44"/>
        <v>0.14953271028037382</v>
      </c>
      <c r="CM38" s="57">
        <f t="shared" si="45"/>
        <v>3.1013762357045937E-3</v>
      </c>
      <c r="CN38" s="27">
        <v>1</v>
      </c>
      <c r="CO38" s="27">
        <v>0</v>
      </c>
      <c r="CP38" s="58">
        <v>0</v>
      </c>
      <c r="CQ38" s="57">
        <f t="shared" si="47"/>
        <v>0</v>
      </c>
      <c r="CR38" s="126">
        <v>187</v>
      </c>
      <c r="CS38" s="126">
        <v>0</v>
      </c>
      <c r="CT38" s="127">
        <f t="shared" si="48"/>
        <v>0</v>
      </c>
      <c r="CU38" s="127">
        <f t="shared" si="49"/>
        <v>0</v>
      </c>
      <c r="CV38" s="27">
        <v>322</v>
      </c>
      <c r="CW38" s="27">
        <v>43</v>
      </c>
      <c r="CX38" s="57">
        <f t="shared" si="50"/>
        <v>0.13354037267080746</v>
      </c>
      <c r="CY38" s="57">
        <f t="shared" si="51"/>
        <v>8.3349486334560966E-3</v>
      </c>
      <c r="CZ38" s="27">
        <v>507</v>
      </c>
      <c r="DA38" s="27">
        <v>31</v>
      </c>
      <c r="DB38" s="57">
        <f t="shared" si="52"/>
        <v>6.1143984220907298E-2</v>
      </c>
      <c r="DC38" s="57">
        <f t="shared" si="89"/>
        <v>6.008916456677651E-3</v>
      </c>
      <c r="DD38" s="40">
        <v>2352</v>
      </c>
      <c r="DE38" s="40">
        <v>274</v>
      </c>
      <c r="DF38" s="40">
        <v>1012</v>
      </c>
      <c r="DG38" s="40">
        <v>655</v>
      </c>
      <c r="DH38" s="40">
        <v>411</v>
      </c>
      <c r="DI38" s="54">
        <f t="shared" si="53"/>
        <v>0.11649659863945579</v>
      </c>
      <c r="DJ38" s="54">
        <f t="shared" si="54"/>
        <v>0.43027210884353739</v>
      </c>
      <c r="DK38" s="54">
        <f t="shared" si="55"/>
        <v>0.45323129251700678</v>
      </c>
      <c r="DL38" s="40">
        <v>2534</v>
      </c>
      <c r="DM38" s="40">
        <v>243</v>
      </c>
      <c r="DN38" s="40">
        <v>1288</v>
      </c>
      <c r="DO38" s="40">
        <v>700</v>
      </c>
      <c r="DP38" s="40">
        <v>303</v>
      </c>
      <c r="DQ38" s="54">
        <f t="shared" si="56"/>
        <v>9.5895816890292029E-2</v>
      </c>
      <c r="DR38" s="54">
        <f t="shared" si="57"/>
        <v>0.50828729281767959</v>
      </c>
      <c r="DS38" s="54">
        <f t="shared" si="58"/>
        <v>0.39581689029202843</v>
      </c>
      <c r="DT38" s="40">
        <f t="shared" si="59"/>
        <v>4886</v>
      </c>
      <c r="DU38" s="40">
        <f t="shared" si="60"/>
        <v>517</v>
      </c>
      <c r="DV38" s="40">
        <f t="shared" si="61"/>
        <v>2300</v>
      </c>
      <c r="DW38" s="40">
        <f t="shared" si="62"/>
        <v>1355</v>
      </c>
      <c r="DX38" s="40">
        <f t="shared" si="63"/>
        <v>714</v>
      </c>
      <c r="DY38" s="53">
        <f t="shared" si="64"/>
        <v>0.10581252558329922</v>
      </c>
      <c r="DZ38" s="53">
        <f t="shared" si="65"/>
        <v>0.47073270568972575</v>
      </c>
      <c r="EA38" s="53">
        <f t="shared" si="66"/>
        <v>0.42345476872697502</v>
      </c>
      <c r="EB38" s="40">
        <v>3173</v>
      </c>
      <c r="EC38" s="39">
        <v>343</v>
      </c>
      <c r="ED38" s="53">
        <f t="shared" si="67"/>
        <v>0.10809959029309801</v>
      </c>
      <c r="EE38" s="40">
        <v>661</v>
      </c>
      <c r="EF38" s="53">
        <f t="shared" si="67"/>
        <v>0.20832020170185944</v>
      </c>
      <c r="EG38" s="40">
        <v>1204</v>
      </c>
      <c r="EH38" s="53">
        <f t="shared" ref="EH38" si="314">EG38/$EB38</f>
        <v>0.37945162306965019</v>
      </c>
      <c r="EI38" s="40">
        <v>1805</v>
      </c>
      <c r="EJ38" s="53">
        <f t="shared" ref="EJ38" si="315">EI38/$EB38</f>
        <v>0.56886227544910184</v>
      </c>
      <c r="EK38" s="40">
        <v>2428</v>
      </c>
      <c r="EL38" s="53">
        <f t="shared" ref="EL38" si="316">EK38/$EB38</f>
        <v>0.76520642924676963</v>
      </c>
      <c r="EM38" s="40">
        <v>2781</v>
      </c>
      <c r="EN38" s="53">
        <f t="shared" ref="EN38" si="317">EM38/$EB38</f>
        <v>0.87645761109360232</v>
      </c>
      <c r="EO38" s="147">
        <v>57258</v>
      </c>
      <c r="EP38" s="147">
        <v>52713</v>
      </c>
      <c r="EQ38" s="147">
        <v>67807</v>
      </c>
      <c r="ER38" s="147">
        <v>78160</v>
      </c>
      <c r="ES38" s="147">
        <v>44122</v>
      </c>
      <c r="ET38" s="40">
        <v>2304</v>
      </c>
      <c r="EU38" s="40">
        <v>167</v>
      </c>
      <c r="EV38" s="53">
        <f t="shared" si="72"/>
        <v>7.2482638888888895E-2</v>
      </c>
      <c r="EW38" s="40">
        <v>2468</v>
      </c>
      <c r="EX38" s="40">
        <v>316</v>
      </c>
      <c r="EY38" s="53">
        <f t="shared" si="73"/>
        <v>0.1280388978930308</v>
      </c>
      <c r="EZ38" s="40">
        <f t="shared" si="74"/>
        <v>4772</v>
      </c>
      <c r="FA38" s="40">
        <f t="shared" si="75"/>
        <v>483</v>
      </c>
      <c r="FB38" s="53">
        <f t="shared" si="76"/>
        <v>0.10121542330259849</v>
      </c>
      <c r="FC38" s="40">
        <v>4772</v>
      </c>
      <c r="FD38" s="40">
        <v>483</v>
      </c>
      <c r="FE38" s="53">
        <f t="shared" si="77"/>
        <v>0.10121542330259849</v>
      </c>
      <c r="FF38" s="40">
        <v>896</v>
      </c>
      <c r="FG38" s="53">
        <f t="shared" si="77"/>
        <v>0.18776194467728416</v>
      </c>
      <c r="FH38" s="40">
        <v>1225</v>
      </c>
      <c r="FI38" s="53">
        <f t="shared" ref="FI38" si="318">FH38/$FC38</f>
        <v>0.25670578373847441</v>
      </c>
      <c r="FJ38" s="40">
        <v>1432</v>
      </c>
      <c r="FK38" s="53">
        <f t="shared" ref="FK38" si="319">FJ38/$FC38</f>
        <v>0.30008382229673092</v>
      </c>
      <c r="FL38" s="40">
        <v>2730</v>
      </c>
      <c r="FM38" s="53">
        <f t="shared" ref="FM38" si="320">FL38/$FC38</f>
        <v>0.57208717518860019</v>
      </c>
      <c r="FN38" s="40">
        <v>390</v>
      </c>
      <c r="FO38" s="53">
        <v>0.26859504132231404</v>
      </c>
      <c r="FP38" s="40">
        <v>0</v>
      </c>
      <c r="FQ38" s="53">
        <v>0</v>
      </c>
      <c r="FR38" s="40">
        <v>75</v>
      </c>
      <c r="FS38" s="53">
        <v>8.3333333333333329E-2</v>
      </c>
      <c r="FT38" s="39">
        <v>0</v>
      </c>
      <c r="FU38" s="53">
        <v>0</v>
      </c>
      <c r="FV38" s="40">
        <v>359</v>
      </c>
      <c r="FW38" s="53">
        <v>0.25515280739161333</v>
      </c>
      <c r="FX38" s="40">
        <v>0</v>
      </c>
      <c r="FY38" s="53">
        <v>0</v>
      </c>
      <c r="FZ38" s="40">
        <v>20</v>
      </c>
      <c r="GA38" s="53">
        <v>1.774622892635315E-2</v>
      </c>
      <c r="GB38" s="40">
        <v>0</v>
      </c>
      <c r="GC38" s="53">
        <v>0</v>
      </c>
      <c r="GD38" s="40">
        <v>844</v>
      </c>
      <c r="GE38" s="150">
        <v>0.17273843634875152</v>
      </c>
      <c r="GF38" s="40">
        <v>0</v>
      </c>
      <c r="GG38" s="150">
        <v>0</v>
      </c>
      <c r="GH38" s="40">
        <v>3173</v>
      </c>
      <c r="GI38" s="40">
        <v>495</v>
      </c>
      <c r="GJ38" s="53">
        <f t="shared" si="81"/>
        <v>0.15600378190986447</v>
      </c>
      <c r="GK38" s="40">
        <v>190</v>
      </c>
      <c r="GL38" s="53">
        <f t="shared" si="82"/>
        <v>0.38383838383838381</v>
      </c>
      <c r="GM38" s="40">
        <v>152</v>
      </c>
      <c r="GN38" s="53">
        <f t="shared" si="83"/>
        <v>0.30707070707070705</v>
      </c>
      <c r="GO38" s="40">
        <v>2678</v>
      </c>
      <c r="GP38" s="53">
        <f t="shared" si="84"/>
        <v>0.84399621809013547</v>
      </c>
      <c r="GQ38" s="40">
        <v>2137</v>
      </c>
      <c r="GR38" s="53">
        <f t="shared" si="85"/>
        <v>0.79798356982823004</v>
      </c>
      <c r="GS38" s="40">
        <v>529</v>
      </c>
      <c r="GT38" s="53">
        <f t="shared" si="86"/>
        <v>0.19753547423450335</v>
      </c>
    </row>
    <row r="39" spans="1:202" x14ac:dyDescent="0.25">
      <c r="A39" t="s">
        <v>211</v>
      </c>
      <c r="B39" s="46">
        <v>28403</v>
      </c>
      <c r="C39" s="46">
        <v>9143</v>
      </c>
      <c r="D39" s="46">
        <v>6540</v>
      </c>
      <c r="E39" s="46">
        <v>2646</v>
      </c>
      <c r="F39" s="46">
        <v>724</v>
      </c>
      <c r="G39" s="48">
        <f t="shared" si="2"/>
        <v>0.32190261592085345</v>
      </c>
      <c r="H39" s="48">
        <f t="shared" si="3"/>
        <v>0.2302573671795233</v>
      </c>
      <c r="I39" s="48">
        <f t="shared" si="4"/>
        <v>9.3159173326761255E-2</v>
      </c>
      <c r="J39" s="48">
        <f t="shared" si="5"/>
        <v>2.5490265112840194E-2</v>
      </c>
      <c r="K39" s="46">
        <v>3131</v>
      </c>
      <c r="L39" s="49">
        <f t="shared" si="6"/>
        <v>0.47874617737003056</v>
      </c>
      <c r="M39" s="46">
        <v>3409</v>
      </c>
      <c r="N39" s="49">
        <f t="shared" si="7"/>
        <v>0.52125382262996944</v>
      </c>
      <c r="O39" s="52">
        <v>49.2</v>
      </c>
      <c r="P39" s="40">
        <v>12578</v>
      </c>
      <c r="Q39" s="40">
        <v>6109</v>
      </c>
      <c r="R39" s="53">
        <f t="shared" si="8"/>
        <v>0.48568929877563999</v>
      </c>
      <c r="S39" s="40">
        <v>4472</v>
      </c>
      <c r="T39" s="54">
        <f t="shared" si="9"/>
        <v>0.35554142152965496</v>
      </c>
      <c r="U39" s="46">
        <v>3131</v>
      </c>
      <c r="V39" s="40">
        <v>132</v>
      </c>
      <c r="W39" s="53">
        <f t="shared" si="10"/>
        <v>4.2159054615138934E-2</v>
      </c>
      <c r="X39" s="40">
        <v>2022</v>
      </c>
      <c r="Y39" s="55">
        <f t="shared" si="11"/>
        <v>0.64580006387735545</v>
      </c>
      <c r="Z39" s="40">
        <v>45</v>
      </c>
      <c r="AA39" s="53">
        <f t="shared" si="12"/>
        <v>1.4372404982433726E-2</v>
      </c>
      <c r="AB39" s="40">
        <v>252</v>
      </c>
      <c r="AC39" s="53">
        <f t="shared" si="13"/>
        <v>8.0485467901628874E-2</v>
      </c>
      <c r="AD39" s="40">
        <v>680</v>
      </c>
      <c r="AE39" s="53">
        <f t="shared" si="14"/>
        <v>0.217183008623443</v>
      </c>
      <c r="AF39" s="40">
        <v>3409</v>
      </c>
      <c r="AG39" s="40">
        <v>113</v>
      </c>
      <c r="AH39" s="53">
        <f t="shared" si="15"/>
        <v>3.3147550601349371E-2</v>
      </c>
      <c r="AI39" s="40">
        <v>1712</v>
      </c>
      <c r="AJ39" s="53">
        <f t="shared" si="16"/>
        <v>0.50220005866823114</v>
      </c>
      <c r="AK39" s="40">
        <v>55</v>
      </c>
      <c r="AL39" s="53">
        <f t="shared" si="17"/>
        <v>1.6133763567028454E-2</v>
      </c>
      <c r="AM39" s="40">
        <v>1071</v>
      </c>
      <c r="AN39" s="53">
        <f t="shared" si="18"/>
        <v>0.31416837782340862</v>
      </c>
      <c r="AO39" s="40">
        <v>458</v>
      </c>
      <c r="AP39" s="53">
        <f t="shared" si="19"/>
        <v>0.13435024933998241</v>
      </c>
      <c r="AQ39" s="40">
        <f t="shared" si="20"/>
        <v>6540</v>
      </c>
      <c r="AR39" s="40">
        <f t="shared" si="21"/>
        <v>245</v>
      </c>
      <c r="AS39" s="53">
        <f t="shared" si="22"/>
        <v>3.746177370030581E-2</v>
      </c>
      <c r="AT39" s="40">
        <f t="shared" si="23"/>
        <v>3734</v>
      </c>
      <c r="AU39" s="53">
        <f t="shared" si="24"/>
        <v>0.57094801223241587</v>
      </c>
      <c r="AV39" s="40">
        <f t="shared" si="25"/>
        <v>100</v>
      </c>
      <c r="AW39" s="53">
        <f t="shared" si="26"/>
        <v>1.5290519877675841E-2</v>
      </c>
      <c r="AX39" s="40">
        <f t="shared" si="27"/>
        <v>1323</v>
      </c>
      <c r="AY39" s="53">
        <f t="shared" si="28"/>
        <v>0.20229357798165137</v>
      </c>
      <c r="AZ39" s="40">
        <f t="shared" si="29"/>
        <v>1138</v>
      </c>
      <c r="BA39" s="53">
        <f t="shared" si="30"/>
        <v>0.17400611620795106</v>
      </c>
      <c r="BB39" s="141">
        <v>3092</v>
      </c>
      <c r="BC39" s="141">
        <v>1139</v>
      </c>
      <c r="BD39" s="142">
        <f t="shared" si="31"/>
        <v>0.36836998706338941</v>
      </c>
      <c r="BE39" s="141">
        <v>3215</v>
      </c>
      <c r="BF39" s="141">
        <v>932</v>
      </c>
      <c r="BG39" s="142">
        <f t="shared" si="0"/>
        <v>0.28989113530326593</v>
      </c>
      <c r="BH39" s="144">
        <f t="shared" si="32"/>
        <v>6307</v>
      </c>
      <c r="BI39" s="144">
        <f t="shared" si="33"/>
        <v>2071</v>
      </c>
      <c r="BJ39" s="145">
        <f t="shared" si="34"/>
        <v>0.32836530838750594</v>
      </c>
      <c r="BK39" s="40">
        <v>6458</v>
      </c>
      <c r="BL39" s="40">
        <v>1695</v>
      </c>
      <c r="BM39" s="53">
        <f t="shared" si="87"/>
        <v>0.26246515949210281</v>
      </c>
      <c r="BN39" s="40">
        <v>3131</v>
      </c>
      <c r="BO39" s="40">
        <v>683</v>
      </c>
      <c r="BP39" s="53">
        <f t="shared" si="35"/>
        <v>0.21814116895560523</v>
      </c>
      <c r="BQ39" s="40">
        <v>3409</v>
      </c>
      <c r="BR39" s="40">
        <v>1117</v>
      </c>
      <c r="BS39" s="53">
        <f t="shared" si="36"/>
        <v>0.32766207098855971</v>
      </c>
      <c r="BT39" s="27">
        <v>28405</v>
      </c>
      <c r="BU39" s="27">
        <v>6930</v>
      </c>
      <c r="BV39" s="57">
        <f t="shared" si="37"/>
        <v>0.24397113184298538</v>
      </c>
      <c r="BW39" s="57">
        <f t="shared" si="38"/>
        <v>1</v>
      </c>
      <c r="BX39" s="27">
        <v>26727</v>
      </c>
      <c r="BY39" s="27">
        <v>6790</v>
      </c>
      <c r="BZ39" s="57">
        <f t="shared" si="39"/>
        <v>0.25405021139671491</v>
      </c>
      <c r="CA39" s="57">
        <f t="shared" si="40"/>
        <v>0.97979797979797978</v>
      </c>
      <c r="CB39" s="27">
        <v>192</v>
      </c>
      <c r="CC39" s="27">
        <v>8</v>
      </c>
      <c r="CD39" s="57">
        <f t="shared" si="41"/>
        <v>4.1666666666666664E-2</v>
      </c>
      <c r="CE39" s="57">
        <f t="shared" si="88"/>
        <v>1.1544011544011544E-3</v>
      </c>
      <c r="CF39" s="27">
        <v>178</v>
      </c>
      <c r="CG39" s="27">
        <v>27</v>
      </c>
      <c r="CH39" s="57">
        <f t="shared" si="42"/>
        <v>0.15168539325842698</v>
      </c>
      <c r="CI39" s="57">
        <f t="shared" si="43"/>
        <v>3.8961038961038961E-3</v>
      </c>
      <c r="CJ39" s="27">
        <v>181</v>
      </c>
      <c r="CK39" s="27">
        <v>26</v>
      </c>
      <c r="CL39" s="58">
        <f t="shared" si="44"/>
        <v>0.143646408839779</v>
      </c>
      <c r="CM39" s="57">
        <f t="shared" si="45"/>
        <v>3.7518037518037518E-3</v>
      </c>
      <c r="CN39" s="27">
        <v>14</v>
      </c>
      <c r="CO39" s="27">
        <v>4</v>
      </c>
      <c r="CP39" s="58">
        <f t="shared" si="46"/>
        <v>0.2857142857142857</v>
      </c>
      <c r="CQ39" s="57">
        <f t="shared" si="47"/>
        <v>5.772005772005772E-4</v>
      </c>
      <c r="CR39" s="126">
        <v>104</v>
      </c>
      <c r="CS39" s="126">
        <v>4</v>
      </c>
      <c r="CT39" s="127">
        <f t="shared" si="48"/>
        <v>3.8461538461538464E-2</v>
      </c>
      <c r="CU39" s="127">
        <f t="shared" si="49"/>
        <v>5.772005772005772E-4</v>
      </c>
      <c r="CV39" s="27">
        <v>454</v>
      </c>
      <c r="CW39" s="27">
        <v>36</v>
      </c>
      <c r="CX39" s="57">
        <f t="shared" si="50"/>
        <v>7.9295154185022032E-2</v>
      </c>
      <c r="CY39" s="57">
        <f t="shared" si="51"/>
        <v>5.1948051948051948E-3</v>
      </c>
      <c r="CZ39" s="27">
        <v>659</v>
      </c>
      <c r="DA39" s="27">
        <v>39</v>
      </c>
      <c r="DB39" s="57">
        <f t="shared" si="52"/>
        <v>5.9180576631259481E-2</v>
      </c>
      <c r="DC39" s="57">
        <f t="shared" si="89"/>
        <v>5.6277056277056281E-3</v>
      </c>
      <c r="DD39" s="40">
        <v>3131</v>
      </c>
      <c r="DE39" s="40">
        <v>280</v>
      </c>
      <c r="DF39" s="40">
        <v>1337</v>
      </c>
      <c r="DG39" s="40">
        <v>938</v>
      </c>
      <c r="DH39" s="40">
        <v>576</v>
      </c>
      <c r="DI39" s="54">
        <f t="shared" si="53"/>
        <v>8.9428297668476528E-2</v>
      </c>
      <c r="DJ39" s="54">
        <f t="shared" si="54"/>
        <v>0.42702012136697542</v>
      </c>
      <c r="DK39" s="54">
        <f t="shared" si="55"/>
        <v>0.48355158096454809</v>
      </c>
      <c r="DL39" s="40">
        <v>3409</v>
      </c>
      <c r="DM39" s="40">
        <v>294</v>
      </c>
      <c r="DN39" s="40">
        <v>1731</v>
      </c>
      <c r="DO39" s="40">
        <v>735</v>
      </c>
      <c r="DP39" s="40">
        <v>649</v>
      </c>
      <c r="DQ39" s="54">
        <f t="shared" si="56"/>
        <v>8.6242299794661192E-2</v>
      </c>
      <c r="DR39" s="54">
        <f t="shared" si="57"/>
        <v>0.50777354062775004</v>
      </c>
      <c r="DS39" s="54">
        <f t="shared" si="58"/>
        <v>0.40598415957758871</v>
      </c>
      <c r="DT39" s="40">
        <f t="shared" si="59"/>
        <v>6540</v>
      </c>
      <c r="DU39" s="40">
        <f t="shared" si="60"/>
        <v>574</v>
      </c>
      <c r="DV39" s="40">
        <f t="shared" si="61"/>
        <v>3068</v>
      </c>
      <c r="DW39" s="40">
        <f t="shared" si="62"/>
        <v>1673</v>
      </c>
      <c r="DX39" s="40">
        <f t="shared" si="63"/>
        <v>1225</v>
      </c>
      <c r="DY39" s="53">
        <f t="shared" si="64"/>
        <v>8.7767584097859327E-2</v>
      </c>
      <c r="DZ39" s="53">
        <f t="shared" si="65"/>
        <v>0.46911314984709479</v>
      </c>
      <c r="EA39" s="53">
        <f t="shared" si="66"/>
        <v>0.44311926605504587</v>
      </c>
      <c r="EB39" s="40">
        <v>4136</v>
      </c>
      <c r="EC39" s="39">
        <v>441</v>
      </c>
      <c r="ED39" s="53">
        <f t="shared" si="67"/>
        <v>0.10662475822050291</v>
      </c>
      <c r="EE39" s="40">
        <v>985</v>
      </c>
      <c r="EF39" s="53">
        <f t="shared" si="67"/>
        <v>0.23815280464216634</v>
      </c>
      <c r="EG39" s="40">
        <v>1586</v>
      </c>
      <c r="EH39" s="53">
        <f t="shared" ref="EH39" si="321">EG39/$EB39</f>
        <v>0.38346228239845259</v>
      </c>
      <c r="EI39" s="40">
        <v>2073</v>
      </c>
      <c r="EJ39" s="53">
        <f t="shared" ref="EJ39" si="322">EI39/$EB39</f>
        <v>0.50120889748549324</v>
      </c>
      <c r="EK39" s="40">
        <v>2887</v>
      </c>
      <c r="EL39" s="53">
        <f t="shared" ref="EL39" si="323">EK39/$EB39</f>
        <v>0.69801740812379109</v>
      </c>
      <c r="EM39" s="40">
        <v>3504</v>
      </c>
      <c r="EN39" s="53">
        <f t="shared" ref="EN39" si="324">EM39/$EB39</f>
        <v>0.84719535783365574</v>
      </c>
      <c r="EO39" s="147">
        <v>67726</v>
      </c>
      <c r="EP39" s="147">
        <v>45100</v>
      </c>
      <c r="EQ39" s="147">
        <v>80262</v>
      </c>
      <c r="ER39" s="147">
        <v>82064</v>
      </c>
      <c r="ES39" s="147">
        <v>49836</v>
      </c>
      <c r="ET39" s="40">
        <v>3092</v>
      </c>
      <c r="EU39" s="40">
        <v>295</v>
      </c>
      <c r="EV39" s="53">
        <f t="shared" si="72"/>
        <v>9.5407503234152646E-2</v>
      </c>
      <c r="EW39" s="40">
        <v>3215</v>
      </c>
      <c r="EX39" s="40">
        <v>446</v>
      </c>
      <c r="EY39" s="53">
        <f t="shared" si="73"/>
        <v>0.13872472783825818</v>
      </c>
      <c r="EZ39" s="40">
        <f t="shared" si="74"/>
        <v>6307</v>
      </c>
      <c r="FA39" s="40">
        <f t="shared" si="75"/>
        <v>741</v>
      </c>
      <c r="FB39" s="53">
        <f t="shared" si="76"/>
        <v>0.11748850483589662</v>
      </c>
      <c r="FC39" s="40">
        <v>6307</v>
      </c>
      <c r="FD39" s="40">
        <v>741</v>
      </c>
      <c r="FE39" s="53">
        <f t="shared" si="77"/>
        <v>0.11748850483589662</v>
      </c>
      <c r="FF39" s="40">
        <v>1380</v>
      </c>
      <c r="FG39" s="53">
        <f t="shared" si="77"/>
        <v>0.21880450293324877</v>
      </c>
      <c r="FH39" s="40">
        <v>1847</v>
      </c>
      <c r="FI39" s="53">
        <f t="shared" ref="FI39" si="325">FH39/$FC39</f>
        <v>0.29284921515776124</v>
      </c>
      <c r="FJ39" s="40">
        <v>2063</v>
      </c>
      <c r="FK39" s="53">
        <f t="shared" ref="FK39" si="326">FJ39/$FC39</f>
        <v>0.32709687648644364</v>
      </c>
      <c r="FL39" s="40">
        <v>3256</v>
      </c>
      <c r="FM39" s="53">
        <f t="shared" ref="FM39" si="327">FL39/$FC39</f>
        <v>0.51625178373236091</v>
      </c>
      <c r="FN39" s="40">
        <v>363</v>
      </c>
      <c r="FO39" s="53">
        <v>0.18426395939086293</v>
      </c>
      <c r="FP39" s="40">
        <v>5</v>
      </c>
      <c r="FQ39" s="53">
        <v>2.5380710659898475E-3</v>
      </c>
      <c r="FR39" s="40">
        <v>90</v>
      </c>
      <c r="FS39" s="53">
        <v>7.7519379844961239E-2</v>
      </c>
      <c r="FT39" s="39">
        <v>0</v>
      </c>
      <c r="FU39" s="53">
        <v>0</v>
      </c>
      <c r="FV39" s="40">
        <v>314</v>
      </c>
      <c r="FW39" s="53">
        <v>0.16320166320166321</v>
      </c>
      <c r="FX39" s="40">
        <v>3</v>
      </c>
      <c r="FY39" s="53">
        <v>1.5592515592515593E-3</v>
      </c>
      <c r="FZ39" s="40">
        <v>38</v>
      </c>
      <c r="GA39" s="53">
        <v>2.5589225589225589E-2</v>
      </c>
      <c r="GB39" s="40">
        <v>0</v>
      </c>
      <c r="GC39" s="53">
        <v>0</v>
      </c>
      <c r="GD39" s="40">
        <v>805</v>
      </c>
      <c r="GE39" s="150">
        <v>0.12308868501529052</v>
      </c>
      <c r="GF39" s="40">
        <v>8</v>
      </c>
      <c r="GG39" s="150">
        <v>1.2232415902140672E-3</v>
      </c>
      <c r="GH39" s="40">
        <v>4136</v>
      </c>
      <c r="GI39" s="40">
        <v>677</v>
      </c>
      <c r="GJ39" s="53">
        <f t="shared" si="81"/>
        <v>0.16368471953578337</v>
      </c>
      <c r="GK39" s="40">
        <v>275</v>
      </c>
      <c r="GL39" s="53">
        <f t="shared" si="82"/>
        <v>0.40620384047267355</v>
      </c>
      <c r="GM39" s="40">
        <v>292</v>
      </c>
      <c r="GN39" s="53">
        <f t="shared" si="83"/>
        <v>0.43131462333825704</v>
      </c>
      <c r="GO39" s="40">
        <v>3459</v>
      </c>
      <c r="GP39" s="53">
        <f t="shared" si="84"/>
        <v>0.83631528046421666</v>
      </c>
      <c r="GQ39" s="40">
        <v>2648</v>
      </c>
      <c r="GR39" s="53">
        <f t="shared" si="85"/>
        <v>0.76553917317143683</v>
      </c>
      <c r="GS39" s="40">
        <v>725</v>
      </c>
      <c r="GT39" s="53">
        <f t="shared" si="86"/>
        <v>0.20959814975426425</v>
      </c>
    </row>
    <row r="40" spans="1:202" x14ac:dyDescent="0.25">
      <c r="A40" t="s">
        <v>212</v>
      </c>
      <c r="B40" s="46">
        <v>81314</v>
      </c>
      <c r="C40" s="46">
        <v>24275</v>
      </c>
      <c r="D40" s="46">
        <v>17671</v>
      </c>
      <c r="E40" s="46">
        <v>7203</v>
      </c>
      <c r="F40" s="46">
        <v>1838</v>
      </c>
      <c r="G40" s="48">
        <f t="shared" si="2"/>
        <v>0.29853407777258528</v>
      </c>
      <c r="H40" s="48">
        <f t="shared" si="3"/>
        <v>0.21731805101212584</v>
      </c>
      <c r="I40" s="48">
        <f t="shared" si="4"/>
        <v>8.8582531913323659E-2</v>
      </c>
      <c r="J40" s="48">
        <f t="shared" si="5"/>
        <v>2.2603733674398014E-2</v>
      </c>
      <c r="K40" s="46">
        <v>8238</v>
      </c>
      <c r="L40" s="49">
        <f t="shared" si="6"/>
        <v>0.46618753890555148</v>
      </c>
      <c r="M40" s="46">
        <v>9433</v>
      </c>
      <c r="N40" s="49">
        <f t="shared" si="7"/>
        <v>0.53381246109444858</v>
      </c>
      <c r="O40" s="52">
        <v>45</v>
      </c>
      <c r="P40" s="40">
        <v>35033</v>
      </c>
      <c r="Q40" s="40">
        <v>16271</v>
      </c>
      <c r="R40" s="53">
        <f t="shared" si="8"/>
        <v>0.46444780635400906</v>
      </c>
      <c r="S40" s="40">
        <v>11808</v>
      </c>
      <c r="T40" s="54">
        <f t="shared" si="9"/>
        <v>0.3370536351440071</v>
      </c>
      <c r="U40" s="46">
        <v>8238</v>
      </c>
      <c r="V40" s="40">
        <v>624</v>
      </c>
      <c r="W40" s="53">
        <f t="shared" si="10"/>
        <v>7.5746540422432632E-2</v>
      </c>
      <c r="X40" s="40">
        <v>5517</v>
      </c>
      <c r="Y40" s="55">
        <f t="shared" si="11"/>
        <v>0.66970138383102695</v>
      </c>
      <c r="Z40" s="40">
        <v>203</v>
      </c>
      <c r="AA40" s="53">
        <f t="shared" si="12"/>
        <v>2.4641903374605485E-2</v>
      </c>
      <c r="AB40" s="40">
        <v>927</v>
      </c>
      <c r="AC40" s="53">
        <f t="shared" si="13"/>
        <v>0.11252731245447924</v>
      </c>
      <c r="AD40" s="40">
        <v>967</v>
      </c>
      <c r="AE40" s="53">
        <f t="shared" si="14"/>
        <v>0.11738285991745569</v>
      </c>
      <c r="AF40" s="40">
        <v>9433</v>
      </c>
      <c r="AG40" s="40">
        <v>608</v>
      </c>
      <c r="AH40" s="53">
        <f t="shared" si="15"/>
        <v>6.4454574366585388E-2</v>
      </c>
      <c r="AI40" s="40">
        <v>4879</v>
      </c>
      <c r="AJ40" s="53">
        <f t="shared" si="16"/>
        <v>0.51722675712922717</v>
      </c>
      <c r="AK40" s="40">
        <v>241</v>
      </c>
      <c r="AL40" s="53">
        <f t="shared" si="17"/>
        <v>2.5548605957807696E-2</v>
      </c>
      <c r="AM40" s="40">
        <v>2763</v>
      </c>
      <c r="AN40" s="53">
        <f t="shared" si="18"/>
        <v>0.29290787660341355</v>
      </c>
      <c r="AO40" s="40">
        <v>942</v>
      </c>
      <c r="AP40" s="53">
        <f t="shared" si="19"/>
        <v>9.9862185942966183E-2</v>
      </c>
      <c r="AQ40" s="40">
        <f t="shared" si="20"/>
        <v>17671</v>
      </c>
      <c r="AR40" s="40">
        <f t="shared" si="21"/>
        <v>1232</v>
      </c>
      <c r="AS40" s="53">
        <f t="shared" si="22"/>
        <v>6.9718748231565847E-2</v>
      </c>
      <c r="AT40" s="40">
        <f t="shared" si="23"/>
        <v>10396</v>
      </c>
      <c r="AU40" s="53">
        <f t="shared" si="24"/>
        <v>0.58830852809688194</v>
      </c>
      <c r="AV40" s="40">
        <f t="shared" si="25"/>
        <v>444</v>
      </c>
      <c r="AW40" s="53">
        <f t="shared" si="26"/>
        <v>2.5125912512025353E-2</v>
      </c>
      <c r="AX40" s="40">
        <f t="shared" si="27"/>
        <v>3690</v>
      </c>
      <c r="AY40" s="53">
        <f t="shared" si="28"/>
        <v>0.20881670533642691</v>
      </c>
      <c r="AZ40" s="40">
        <f t="shared" si="29"/>
        <v>1909</v>
      </c>
      <c r="BA40" s="53">
        <f t="shared" si="30"/>
        <v>0.10803010582309999</v>
      </c>
      <c r="BB40" s="141">
        <v>8057</v>
      </c>
      <c r="BC40" s="141">
        <v>2019</v>
      </c>
      <c r="BD40" s="142">
        <f t="shared" si="31"/>
        <v>0.25058954946009682</v>
      </c>
      <c r="BE40" s="141">
        <v>9132</v>
      </c>
      <c r="BF40" s="141">
        <v>2217</v>
      </c>
      <c r="BG40" s="142">
        <f t="shared" si="0"/>
        <v>0.24277266754270696</v>
      </c>
      <c r="BH40" s="144">
        <f t="shared" si="32"/>
        <v>17189</v>
      </c>
      <c r="BI40" s="144">
        <f t="shared" si="33"/>
        <v>4236</v>
      </c>
      <c r="BJ40" s="145">
        <f t="shared" si="34"/>
        <v>0.24643667461748792</v>
      </c>
      <c r="BK40" s="40">
        <v>17259</v>
      </c>
      <c r="BL40" s="40">
        <v>4736</v>
      </c>
      <c r="BM40" s="53">
        <f t="shared" si="87"/>
        <v>0.2744075554783012</v>
      </c>
      <c r="BN40" s="40">
        <v>8238</v>
      </c>
      <c r="BO40" s="40">
        <v>1867</v>
      </c>
      <c r="BP40" s="53">
        <f t="shared" si="35"/>
        <v>0.22663267783442584</v>
      </c>
      <c r="BQ40" s="40">
        <v>9433</v>
      </c>
      <c r="BR40" s="40">
        <v>2996</v>
      </c>
      <c r="BS40" s="53">
        <f t="shared" si="36"/>
        <v>0.31760839605639773</v>
      </c>
      <c r="BT40" s="27">
        <v>81331</v>
      </c>
      <c r="BU40" s="27">
        <v>18868</v>
      </c>
      <c r="BV40" s="57">
        <f t="shared" si="37"/>
        <v>0.23199026201571357</v>
      </c>
      <c r="BW40" s="57">
        <f t="shared" si="38"/>
        <v>1</v>
      </c>
      <c r="BX40" s="27">
        <v>71560</v>
      </c>
      <c r="BY40" s="27">
        <v>18333</v>
      </c>
      <c r="BZ40" s="57">
        <f t="shared" si="39"/>
        <v>0.25619060927892678</v>
      </c>
      <c r="CA40" s="57">
        <f t="shared" si="40"/>
        <v>0.97164511341954629</v>
      </c>
      <c r="CB40" s="27">
        <v>1037</v>
      </c>
      <c r="CC40" s="27">
        <v>49</v>
      </c>
      <c r="CD40" s="57">
        <f t="shared" si="41"/>
        <v>4.7251687560270011E-2</v>
      </c>
      <c r="CE40" s="57">
        <f t="shared" si="88"/>
        <v>2.5969896120415516E-3</v>
      </c>
      <c r="CF40" s="27">
        <v>459</v>
      </c>
      <c r="CG40" s="27">
        <v>72</v>
      </c>
      <c r="CH40" s="57">
        <f t="shared" si="42"/>
        <v>0.15686274509803921</v>
      </c>
      <c r="CI40" s="57">
        <f t="shared" si="43"/>
        <v>3.8159847360610556E-3</v>
      </c>
      <c r="CJ40" s="27">
        <v>2366</v>
      </c>
      <c r="CK40" s="27">
        <v>178</v>
      </c>
      <c r="CL40" s="58">
        <f t="shared" si="44"/>
        <v>7.5232459847844463E-2</v>
      </c>
      <c r="CM40" s="57">
        <f t="shared" si="45"/>
        <v>9.433962264150943E-3</v>
      </c>
      <c r="CN40" s="27">
        <v>53</v>
      </c>
      <c r="CO40" s="27">
        <v>2</v>
      </c>
      <c r="CP40" s="58">
        <f t="shared" si="46"/>
        <v>3.7735849056603772E-2</v>
      </c>
      <c r="CQ40" s="57">
        <f t="shared" si="47"/>
        <v>1.0599957600169599E-4</v>
      </c>
      <c r="CR40" s="126">
        <v>656</v>
      </c>
      <c r="CS40" s="126">
        <v>0</v>
      </c>
      <c r="CT40" s="127">
        <f t="shared" si="48"/>
        <v>0</v>
      </c>
      <c r="CU40" s="127">
        <f t="shared" si="49"/>
        <v>0</v>
      </c>
      <c r="CV40" s="27">
        <v>1214</v>
      </c>
      <c r="CW40" s="27">
        <v>47</v>
      </c>
      <c r="CX40" s="57">
        <f t="shared" si="50"/>
        <v>3.8714991762767707E-2</v>
      </c>
      <c r="CY40" s="57">
        <f t="shared" si="51"/>
        <v>2.4909900360398558E-3</v>
      </c>
      <c r="CZ40" s="27">
        <v>4642</v>
      </c>
      <c r="DA40" s="27">
        <v>187</v>
      </c>
      <c r="DB40" s="57">
        <f t="shared" si="52"/>
        <v>4.0284360189573459E-2</v>
      </c>
      <c r="DC40" s="57">
        <f t="shared" si="89"/>
        <v>9.9109603561585748E-3</v>
      </c>
      <c r="DD40" s="40">
        <v>8238</v>
      </c>
      <c r="DE40" s="40">
        <v>789</v>
      </c>
      <c r="DF40" s="40">
        <v>3553</v>
      </c>
      <c r="DG40" s="40">
        <v>2009</v>
      </c>
      <c r="DH40" s="40">
        <v>1887</v>
      </c>
      <c r="DI40" s="54">
        <f t="shared" si="53"/>
        <v>9.577567370721049E-2</v>
      </c>
      <c r="DJ40" s="54">
        <f t="shared" si="54"/>
        <v>0.43129400339888324</v>
      </c>
      <c r="DK40" s="54">
        <f t="shared" si="55"/>
        <v>0.4729303228939063</v>
      </c>
      <c r="DL40" s="40">
        <v>9433</v>
      </c>
      <c r="DM40" s="40">
        <v>679</v>
      </c>
      <c r="DN40" s="40">
        <v>4751</v>
      </c>
      <c r="DO40" s="40">
        <v>2248</v>
      </c>
      <c r="DP40" s="40">
        <v>1755</v>
      </c>
      <c r="DQ40" s="54">
        <f t="shared" si="56"/>
        <v>7.1981342096893886E-2</v>
      </c>
      <c r="DR40" s="54">
        <f t="shared" si="57"/>
        <v>0.50365737305205127</v>
      </c>
      <c r="DS40" s="54">
        <f t="shared" si="58"/>
        <v>0.42436128485105479</v>
      </c>
      <c r="DT40" s="40">
        <f t="shared" si="59"/>
        <v>17671</v>
      </c>
      <c r="DU40" s="40">
        <f t="shared" si="60"/>
        <v>1468</v>
      </c>
      <c r="DV40" s="40">
        <f t="shared" si="61"/>
        <v>8304</v>
      </c>
      <c r="DW40" s="40">
        <f t="shared" si="62"/>
        <v>4257</v>
      </c>
      <c r="DX40" s="40">
        <f t="shared" si="63"/>
        <v>3642</v>
      </c>
      <c r="DY40" s="53">
        <f t="shared" si="64"/>
        <v>8.3073962990209943E-2</v>
      </c>
      <c r="DZ40" s="53">
        <f t="shared" si="65"/>
        <v>0.46992247184652819</v>
      </c>
      <c r="EA40" s="53">
        <f t="shared" si="66"/>
        <v>0.44700356516326184</v>
      </c>
      <c r="EB40" s="40">
        <v>10855</v>
      </c>
      <c r="EC40" s="39">
        <v>970</v>
      </c>
      <c r="ED40" s="53">
        <f t="shared" si="67"/>
        <v>8.9359742054352834E-2</v>
      </c>
      <c r="EE40" s="40">
        <v>2217</v>
      </c>
      <c r="EF40" s="53">
        <f t="shared" si="67"/>
        <v>0.20423767848917548</v>
      </c>
      <c r="EG40" s="40">
        <v>3561</v>
      </c>
      <c r="EH40" s="53">
        <f t="shared" ref="EH40" si="328">EG40/$EB40</f>
        <v>0.32805158912943344</v>
      </c>
      <c r="EI40" s="40">
        <v>5471</v>
      </c>
      <c r="EJ40" s="53">
        <f t="shared" ref="EJ40" si="329">EI40/$EB40</f>
        <v>0.50400736987563333</v>
      </c>
      <c r="EK40" s="40">
        <v>7963</v>
      </c>
      <c r="EL40" s="53">
        <f t="shared" ref="EL40" si="330">EK40/$EB40</f>
        <v>0.73357899585444497</v>
      </c>
      <c r="EM40" s="40">
        <v>9133</v>
      </c>
      <c r="EN40" s="53">
        <f t="shared" ref="EN40" si="331">EM40/$EB40</f>
        <v>0.84136342699216948</v>
      </c>
      <c r="EO40" s="147">
        <v>68611</v>
      </c>
      <c r="EP40" s="147">
        <v>41396</v>
      </c>
      <c r="EQ40" s="147">
        <v>77245</v>
      </c>
      <c r="ER40" s="147">
        <v>86086</v>
      </c>
      <c r="ES40" s="147">
        <v>49656</v>
      </c>
      <c r="ET40" s="40">
        <v>8057</v>
      </c>
      <c r="EU40" s="40">
        <v>429</v>
      </c>
      <c r="EV40" s="53">
        <f t="shared" si="72"/>
        <v>5.3245624922427702E-2</v>
      </c>
      <c r="EW40" s="40">
        <v>9132</v>
      </c>
      <c r="EX40" s="40">
        <v>1226</v>
      </c>
      <c r="EY40" s="53">
        <f t="shared" si="73"/>
        <v>0.13425317564607972</v>
      </c>
      <c r="EZ40" s="40">
        <f t="shared" si="74"/>
        <v>17189</v>
      </c>
      <c r="FA40" s="40">
        <f t="shared" si="75"/>
        <v>1655</v>
      </c>
      <c r="FB40" s="53">
        <f t="shared" si="76"/>
        <v>9.6282506253999645E-2</v>
      </c>
      <c r="FC40" s="40">
        <v>17189</v>
      </c>
      <c r="FD40" s="40">
        <v>1655</v>
      </c>
      <c r="FE40" s="53">
        <f t="shared" si="77"/>
        <v>9.6282506253999645E-2</v>
      </c>
      <c r="FF40" s="40">
        <v>2797</v>
      </c>
      <c r="FG40" s="53">
        <f t="shared" si="77"/>
        <v>0.16272034440630637</v>
      </c>
      <c r="FH40" s="40">
        <v>3899</v>
      </c>
      <c r="FI40" s="53">
        <f t="shared" ref="FI40" si="332">FH40/$FC40</f>
        <v>0.22683111292105415</v>
      </c>
      <c r="FJ40" s="40">
        <v>4600</v>
      </c>
      <c r="FK40" s="53">
        <f t="shared" ref="FK40" si="333">FJ40/$FC40</f>
        <v>0.26761300831927398</v>
      </c>
      <c r="FL40" s="40">
        <v>8130</v>
      </c>
      <c r="FM40" s="53">
        <f t="shared" ref="FM40" si="334">FL40/$FC40</f>
        <v>0.47297690383384722</v>
      </c>
      <c r="FN40" s="40">
        <v>1269</v>
      </c>
      <c r="FO40" s="53">
        <v>0.24217557251908398</v>
      </c>
      <c r="FP40" s="40">
        <v>16</v>
      </c>
      <c r="FQ40" s="53">
        <v>3.0534351145038168E-3</v>
      </c>
      <c r="FR40" s="40">
        <v>220</v>
      </c>
      <c r="FS40" s="53">
        <v>7.3382254836557706E-2</v>
      </c>
      <c r="FT40" s="39">
        <v>11</v>
      </c>
      <c r="FU40" s="53">
        <v>3.6691127418278851E-3</v>
      </c>
      <c r="FV40" s="40">
        <v>859</v>
      </c>
      <c r="FW40" s="53">
        <v>0.16430757459831677</v>
      </c>
      <c r="FX40" s="40">
        <v>18</v>
      </c>
      <c r="FY40" s="53">
        <v>3.4429992348890587E-3</v>
      </c>
      <c r="FZ40" s="40">
        <v>79</v>
      </c>
      <c r="GA40" s="53">
        <v>1.8787158145065399E-2</v>
      </c>
      <c r="GB40" s="40">
        <v>9</v>
      </c>
      <c r="GC40" s="53">
        <v>2.140309155766944E-3</v>
      </c>
      <c r="GD40" s="40">
        <v>2427</v>
      </c>
      <c r="GE40" s="150">
        <v>0.13734367042046292</v>
      </c>
      <c r="GF40" s="40">
        <v>54</v>
      </c>
      <c r="GG40" s="150">
        <v>3.055854224435516E-3</v>
      </c>
      <c r="GH40" s="40">
        <v>10855</v>
      </c>
      <c r="GI40" s="40">
        <v>1856</v>
      </c>
      <c r="GJ40" s="53">
        <f t="shared" si="81"/>
        <v>0.17098111469368954</v>
      </c>
      <c r="GK40" s="40">
        <v>758</v>
      </c>
      <c r="GL40" s="53">
        <f t="shared" si="82"/>
        <v>0.40840517241379309</v>
      </c>
      <c r="GM40" s="40">
        <v>810</v>
      </c>
      <c r="GN40" s="53">
        <f t="shared" si="83"/>
        <v>0.43642241379310343</v>
      </c>
      <c r="GO40" s="40">
        <v>8999</v>
      </c>
      <c r="GP40" s="53">
        <f t="shared" si="84"/>
        <v>0.8290188853063104</v>
      </c>
      <c r="GQ40" s="40">
        <v>7196</v>
      </c>
      <c r="GR40" s="53">
        <f t="shared" si="85"/>
        <v>0.79964440493388156</v>
      </c>
      <c r="GS40" s="40">
        <v>1727</v>
      </c>
      <c r="GT40" s="53">
        <f t="shared" si="86"/>
        <v>0.1919102122458051</v>
      </c>
    </row>
    <row r="41" spans="1:202" x14ac:dyDescent="0.25">
      <c r="A41" t="s">
        <v>213</v>
      </c>
      <c r="B41" s="46">
        <v>138067</v>
      </c>
      <c r="C41" s="46">
        <v>35915</v>
      </c>
      <c r="D41" s="46">
        <v>25737</v>
      </c>
      <c r="E41" s="46">
        <v>10683</v>
      </c>
      <c r="F41" s="46">
        <v>3431</v>
      </c>
      <c r="G41" s="48">
        <f t="shared" si="2"/>
        <v>0.2601273294849602</v>
      </c>
      <c r="H41" s="48">
        <f t="shared" si="3"/>
        <v>0.18640949683849145</v>
      </c>
      <c r="I41" s="48">
        <f t="shared" si="4"/>
        <v>7.7375477123425587E-2</v>
      </c>
      <c r="J41" s="48">
        <f t="shared" si="5"/>
        <v>2.485025386225528E-2</v>
      </c>
      <c r="K41" s="46">
        <v>12095</v>
      </c>
      <c r="L41" s="49">
        <f t="shared" si="6"/>
        <v>0.46994599215137739</v>
      </c>
      <c r="M41" s="46">
        <v>13642</v>
      </c>
      <c r="N41" s="49">
        <f t="shared" si="7"/>
        <v>0.53005400784862255</v>
      </c>
      <c r="O41" s="52">
        <v>41.2</v>
      </c>
      <c r="P41" s="40">
        <v>56873</v>
      </c>
      <c r="Q41" s="40">
        <v>24192</v>
      </c>
      <c r="R41" s="53">
        <f t="shared" si="8"/>
        <v>0.42536880417772932</v>
      </c>
      <c r="S41" s="40">
        <v>18111</v>
      </c>
      <c r="T41" s="54">
        <f t="shared" si="9"/>
        <v>0.31844636294902678</v>
      </c>
      <c r="U41" s="46">
        <v>12095</v>
      </c>
      <c r="V41" s="40">
        <v>720</v>
      </c>
      <c r="W41" s="53">
        <f t="shared" si="10"/>
        <v>5.9528730880529145E-2</v>
      </c>
      <c r="X41" s="40">
        <v>8494</v>
      </c>
      <c r="Y41" s="55">
        <f t="shared" si="11"/>
        <v>0.70227366680446468</v>
      </c>
      <c r="Z41" s="40">
        <v>272</v>
      </c>
      <c r="AA41" s="53">
        <f t="shared" si="12"/>
        <v>2.2488631665977678E-2</v>
      </c>
      <c r="AB41" s="40">
        <v>993</v>
      </c>
      <c r="AC41" s="53">
        <f t="shared" si="13"/>
        <v>8.210004133939644E-2</v>
      </c>
      <c r="AD41" s="40">
        <v>1616</v>
      </c>
      <c r="AE41" s="53">
        <f t="shared" si="14"/>
        <v>0.13360892930963209</v>
      </c>
      <c r="AF41" s="40">
        <v>13642</v>
      </c>
      <c r="AG41" s="40">
        <v>716</v>
      </c>
      <c r="AH41" s="53">
        <f t="shared" si="15"/>
        <v>5.2484972877877144E-2</v>
      </c>
      <c r="AI41" s="40">
        <v>6619</v>
      </c>
      <c r="AJ41" s="53">
        <f t="shared" si="16"/>
        <v>0.48519278698138102</v>
      </c>
      <c r="AK41" s="40">
        <v>205</v>
      </c>
      <c r="AL41" s="53">
        <f t="shared" si="17"/>
        <v>1.5027122122855886E-2</v>
      </c>
      <c r="AM41" s="40">
        <v>4255</v>
      </c>
      <c r="AN41" s="53">
        <f t="shared" si="18"/>
        <v>0.31190441284269171</v>
      </c>
      <c r="AO41" s="40">
        <v>1847</v>
      </c>
      <c r="AP41" s="53">
        <f t="shared" si="19"/>
        <v>0.13539070517519425</v>
      </c>
      <c r="AQ41" s="40">
        <f t="shared" si="20"/>
        <v>25737</v>
      </c>
      <c r="AR41" s="40">
        <f t="shared" si="21"/>
        <v>1436</v>
      </c>
      <c r="AS41" s="53">
        <f t="shared" si="22"/>
        <v>5.5795158720907644E-2</v>
      </c>
      <c r="AT41" s="40">
        <f t="shared" si="23"/>
        <v>15113</v>
      </c>
      <c r="AU41" s="53">
        <f t="shared" si="24"/>
        <v>0.58720907642693398</v>
      </c>
      <c r="AV41" s="40">
        <f t="shared" si="25"/>
        <v>477</v>
      </c>
      <c r="AW41" s="53">
        <f t="shared" si="26"/>
        <v>1.8533628628045227E-2</v>
      </c>
      <c r="AX41" s="40">
        <f t="shared" si="27"/>
        <v>5248</v>
      </c>
      <c r="AY41" s="53">
        <f t="shared" si="28"/>
        <v>0.20390876947585188</v>
      </c>
      <c r="AZ41" s="40">
        <f t="shared" si="29"/>
        <v>3463</v>
      </c>
      <c r="BA41" s="53">
        <f t="shared" si="30"/>
        <v>0.13455336674826127</v>
      </c>
      <c r="BB41" s="141">
        <v>11874</v>
      </c>
      <c r="BC41" s="141">
        <v>3594</v>
      </c>
      <c r="BD41" s="142">
        <f t="shared" si="31"/>
        <v>0.30267812026275898</v>
      </c>
      <c r="BE41" s="141">
        <v>13176</v>
      </c>
      <c r="BF41" s="141">
        <v>4065</v>
      </c>
      <c r="BG41" s="142">
        <f t="shared" si="0"/>
        <v>0.30851548269581058</v>
      </c>
      <c r="BH41" s="144">
        <f t="shared" si="32"/>
        <v>25050</v>
      </c>
      <c r="BI41" s="144">
        <f t="shared" si="33"/>
        <v>7659</v>
      </c>
      <c r="BJ41" s="145">
        <f t="shared" si="34"/>
        <v>0.30574850299401196</v>
      </c>
      <c r="BK41" s="40">
        <v>25287</v>
      </c>
      <c r="BL41" s="40">
        <v>7029</v>
      </c>
      <c r="BM41" s="53">
        <f t="shared" si="87"/>
        <v>0.27796891683473723</v>
      </c>
      <c r="BN41" s="40">
        <v>12095</v>
      </c>
      <c r="BO41" s="40">
        <v>2220</v>
      </c>
      <c r="BP41" s="53">
        <f t="shared" si="35"/>
        <v>0.18354692021496485</v>
      </c>
      <c r="BQ41" s="40">
        <v>13642</v>
      </c>
      <c r="BR41" s="40">
        <v>5054</v>
      </c>
      <c r="BS41" s="53">
        <f t="shared" si="36"/>
        <v>0.37047353760445684</v>
      </c>
      <c r="BT41" s="27">
        <v>138612</v>
      </c>
      <c r="BU41" s="27">
        <v>27302</v>
      </c>
      <c r="BV41" s="57">
        <f t="shared" si="37"/>
        <v>0.19696707355784493</v>
      </c>
      <c r="BW41" s="57">
        <f t="shared" si="38"/>
        <v>1</v>
      </c>
      <c r="BX41" s="27">
        <v>120344</v>
      </c>
      <c r="BY41" s="27">
        <v>26409</v>
      </c>
      <c r="BZ41" s="57">
        <f t="shared" si="39"/>
        <v>0.21944592169115204</v>
      </c>
      <c r="CA41" s="57">
        <f t="shared" si="40"/>
        <v>0.96729177349644713</v>
      </c>
      <c r="CB41" s="27">
        <v>1405</v>
      </c>
      <c r="CC41" s="27">
        <v>48</v>
      </c>
      <c r="CD41" s="57">
        <f t="shared" si="41"/>
        <v>3.4163701067615661E-2</v>
      </c>
      <c r="CE41" s="57">
        <f t="shared" si="88"/>
        <v>1.7581129587576003E-3</v>
      </c>
      <c r="CF41" s="27">
        <v>630</v>
      </c>
      <c r="CG41" s="27">
        <v>83</v>
      </c>
      <c r="CH41" s="57">
        <f t="shared" si="42"/>
        <v>0.13174603174603175</v>
      </c>
      <c r="CI41" s="57">
        <f t="shared" si="43"/>
        <v>3.0400703245183503E-3</v>
      </c>
      <c r="CJ41" s="27">
        <v>8887</v>
      </c>
      <c r="CK41" s="27">
        <v>502</v>
      </c>
      <c r="CL41" s="58">
        <f t="shared" si="44"/>
        <v>5.6487003488241254E-2</v>
      </c>
      <c r="CM41" s="57">
        <f t="shared" si="45"/>
        <v>1.8386931360339902E-2</v>
      </c>
      <c r="CN41" s="27">
        <v>43</v>
      </c>
      <c r="CO41" s="27">
        <v>6</v>
      </c>
      <c r="CP41" s="58">
        <f t="shared" si="46"/>
        <v>0.13953488372093023</v>
      </c>
      <c r="CQ41" s="57">
        <f t="shared" si="47"/>
        <v>2.1976411984470003E-4</v>
      </c>
      <c r="CR41" s="126">
        <v>364</v>
      </c>
      <c r="CS41" s="126">
        <v>0</v>
      </c>
      <c r="CT41" s="127">
        <f t="shared" si="48"/>
        <v>0</v>
      </c>
      <c r="CU41" s="127">
        <f t="shared" si="49"/>
        <v>0</v>
      </c>
      <c r="CV41" s="27">
        <v>2266</v>
      </c>
      <c r="CW41" s="27">
        <v>65</v>
      </c>
      <c r="CX41" s="57">
        <f t="shared" si="50"/>
        <v>2.8684907325684024E-2</v>
      </c>
      <c r="CY41" s="57">
        <f t="shared" si="51"/>
        <v>2.3807779649842502E-3</v>
      </c>
      <c r="CZ41" s="27">
        <v>5037</v>
      </c>
      <c r="DA41" s="27">
        <v>189</v>
      </c>
      <c r="DB41" s="57">
        <f t="shared" si="52"/>
        <v>3.7522334723049437E-2</v>
      </c>
      <c r="DC41" s="57">
        <f t="shared" si="89"/>
        <v>6.9225697751080506E-3</v>
      </c>
      <c r="DD41" s="40">
        <v>12095</v>
      </c>
      <c r="DE41" s="40">
        <v>978</v>
      </c>
      <c r="DF41" s="40">
        <v>4998</v>
      </c>
      <c r="DG41" s="40">
        <v>3323</v>
      </c>
      <c r="DH41" s="40">
        <v>2796</v>
      </c>
      <c r="DI41" s="54">
        <f t="shared" si="53"/>
        <v>8.085985944605209E-2</v>
      </c>
      <c r="DJ41" s="54">
        <f t="shared" si="54"/>
        <v>0.41322860686233981</v>
      </c>
      <c r="DK41" s="54">
        <f t="shared" si="55"/>
        <v>0.50591153369160813</v>
      </c>
      <c r="DL41" s="40">
        <v>13642</v>
      </c>
      <c r="DM41" s="40">
        <v>1176</v>
      </c>
      <c r="DN41" s="40">
        <v>6380</v>
      </c>
      <c r="DO41" s="40">
        <v>3511</v>
      </c>
      <c r="DP41" s="40">
        <v>2575</v>
      </c>
      <c r="DQ41" s="54">
        <f t="shared" si="56"/>
        <v>8.6204368860870836E-2</v>
      </c>
      <c r="DR41" s="54">
        <f t="shared" si="57"/>
        <v>0.46767336167717344</v>
      </c>
      <c r="DS41" s="54">
        <f t="shared" si="58"/>
        <v>0.44612226946195571</v>
      </c>
      <c r="DT41" s="40">
        <f t="shared" si="59"/>
        <v>25737</v>
      </c>
      <c r="DU41" s="40">
        <f t="shared" si="60"/>
        <v>2154</v>
      </c>
      <c r="DV41" s="40">
        <f t="shared" si="61"/>
        <v>11378</v>
      </c>
      <c r="DW41" s="40">
        <f t="shared" si="62"/>
        <v>6834</v>
      </c>
      <c r="DX41" s="40">
        <f t="shared" si="63"/>
        <v>5371</v>
      </c>
      <c r="DY41" s="53">
        <f t="shared" si="64"/>
        <v>8.3692738081361462E-2</v>
      </c>
      <c r="DZ41" s="53">
        <f t="shared" si="65"/>
        <v>0.44208726735827797</v>
      </c>
      <c r="EA41" s="53">
        <f t="shared" si="66"/>
        <v>0.47421999456036057</v>
      </c>
      <c r="EB41" s="40">
        <v>16542</v>
      </c>
      <c r="EC41" s="39">
        <v>1352</v>
      </c>
      <c r="ED41" s="53">
        <f t="shared" si="67"/>
        <v>8.1731350501753119E-2</v>
      </c>
      <c r="EE41" s="40">
        <v>2943</v>
      </c>
      <c r="EF41" s="53">
        <f t="shared" si="67"/>
        <v>0.1779107725788901</v>
      </c>
      <c r="EG41" s="40">
        <v>5530</v>
      </c>
      <c r="EH41" s="53">
        <f t="shared" ref="EH41" si="335">EG41/$EB41</f>
        <v>0.33430056825051385</v>
      </c>
      <c r="EI41" s="40">
        <v>7822</v>
      </c>
      <c r="EJ41" s="53">
        <f t="shared" ref="EJ41" si="336">EI41/$EB41</f>
        <v>0.47285697013662192</v>
      </c>
      <c r="EK41" s="40">
        <v>11539</v>
      </c>
      <c r="EL41" s="53">
        <f t="shared" ref="EL41" si="337">EK41/$EB41</f>
        <v>0.69755773183411918</v>
      </c>
      <c r="EM41" s="40">
        <v>13676</v>
      </c>
      <c r="EN41" s="53">
        <f t="shared" ref="EN41" si="338">EM41/$EB41</f>
        <v>0.8267440454600411</v>
      </c>
      <c r="EO41" s="147">
        <v>76185</v>
      </c>
      <c r="EP41" s="147">
        <v>53654</v>
      </c>
      <c r="EQ41" s="147">
        <v>90207</v>
      </c>
      <c r="ER41" s="147">
        <v>95211</v>
      </c>
      <c r="ES41" s="147">
        <v>51880</v>
      </c>
      <c r="ET41" s="40">
        <v>11874</v>
      </c>
      <c r="EU41" s="40">
        <v>720</v>
      </c>
      <c r="EV41" s="53">
        <f t="shared" si="72"/>
        <v>6.0636685194542697E-2</v>
      </c>
      <c r="EW41" s="40">
        <v>13176</v>
      </c>
      <c r="EX41" s="40">
        <v>1382</v>
      </c>
      <c r="EY41" s="53">
        <f t="shared" si="73"/>
        <v>0.1048876745598057</v>
      </c>
      <c r="EZ41" s="40">
        <f t="shared" si="74"/>
        <v>25050</v>
      </c>
      <c r="FA41" s="40">
        <f t="shared" si="75"/>
        <v>2102</v>
      </c>
      <c r="FB41" s="53">
        <f t="shared" si="76"/>
        <v>8.3912175648702597E-2</v>
      </c>
      <c r="FC41" s="40">
        <v>25050</v>
      </c>
      <c r="FD41" s="40">
        <v>2102</v>
      </c>
      <c r="FE41" s="53">
        <f t="shared" si="77"/>
        <v>8.3912175648702597E-2</v>
      </c>
      <c r="FF41" s="40">
        <v>3877</v>
      </c>
      <c r="FG41" s="53">
        <f t="shared" si="77"/>
        <v>0.15477045908183631</v>
      </c>
      <c r="FH41" s="40">
        <v>5558</v>
      </c>
      <c r="FI41" s="53">
        <f t="shared" ref="FI41" si="339">FH41/$FC41</f>
        <v>0.22187624750499002</v>
      </c>
      <c r="FJ41" s="40">
        <v>6391</v>
      </c>
      <c r="FK41" s="53">
        <f t="shared" ref="FK41" si="340">FJ41/$FC41</f>
        <v>0.25512974051896209</v>
      </c>
      <c r="FL41" s="40">
        <v>11890</v>
      </c>
      <c r="FM41" s="53">
        <f t="shared" ref="FM41" si="341">FL41/$FC41</f>
        <v>0.47465069860279441</v>
      </c>
      <c r="FN41" s="40">
        <v>1828</v>
      </c>
      <c r="FO41" s="53">
        <v>0.24540206739159617</v>
      </c>
      <c r="FP41" s="40">
        <v>45</v>
      </c>
      <c r="FQ41" s="53">
        <v>6.0410793395086586E-3</v>
      </c>
      <c r="FR41" s="40">
        <v>324</v>
      </c>
      <c r="FS41" s="53">
        <v>6.9737408523461039E-2</v>
      </c>
      <c r="FT41" s="39">
        <v>6</v>
      </c>
      <c r="FU41" s="53">
        <v>1.2914334911752045E-3</v>
      </c>
      <c r="FV41" s="40">
        <v>1753</v>
      </c>
      <c r="FW41" s="53">
        <v>0.23050624589086127</v>
      </c>
      <c r="FX41" s="40">
        <v>62</v>
      </c>
      <c r="FY41" s="53">
        <v>8.1525312294543056E-3</v>
      </c>
      <c r="FZ41" s="40">
        <v>257</v>
      </c>
      <c r="GA41" s="53">
        <v>4.2570813317873116E-2</v>
      </c>
      <c r="GB41" s="40">
        <v>0</v>
      </c>
      <c r="GC41" s="53">
        <v>0</v>
      </c>
      <c r="GD41" s="40">
        <v>4162</v>
      </c>
      <c r="GE41" s="150">
        <v>0.16171270932898163</v>
      </c>
      <c r="GF41" s="40">
        <v>113</v>
      </c>
      <c r="GG41" s="150">
        <v>4.3905661110463538E-3</v>
      </c>
      <c r="GH41" s="40">
        <v>16542</v>
      </c>
      <c r="GI41" s="40">
        <v>3629</v>
      </c>
      <c r="GJ41" s="53">
        <f t="shared" si="81"/>
        <v>0.21938096965300447</v>
      </c>
      <c r="GK41" s="40">
        <v>1195</v>
      </c>
      <c r="GL41" s="53">
        <f t="shared" si="82"/>
        <v>0.32929181592725271</v>
      </c>
      <c r="GM41" s="40">
        <v>2108</v>
      </c>
      <c r="GN41" s="53">
        <f t="shared" si="83"/>
        <v>0.58087627445577295</v>
      </c>
      <c r="GO41" s="40">
        <v>12913</v>
      </c>
      <c r="GP41" s="53">
        <f t="shared" si="84"/>
        <v>0.78061903034699553</v>
      </c>
      <c r="GQ41" s="40">
        <v>10540</v>
      </c>
      <c r="GR41" s="53">
        <f t="shared" si="85"/>
        <v>0.81623170448385352</v>
      </c>
      <c r="GS41" s="40">
        <v>2300</v>
      </c>
      <c r="GT41" s="53">
        <f t="shared" si="86"/>
        <v>0.17811507782854488</v>
      </c>
    </row>
    <row r="42" spans="1:202" x14ac:dyDescent="0.25">
      <c r="A42" t="s">
        <v>214</v>
      </c>
      <c r="B42" s="46">
        <v>41907</v>
      </c>
      <c r="C42" s="46">
        <v>14307</v>
      </c>
      <c r="D42" s="46">
        <v>10318</v>
      </c>
      <c r="E42" s="46">
        <v>4192</v>
      </c>
      <c r="F42" s="46">
        <v>1260</v>
      </c>
      <c r="G42" s="48">
        <f t="shared" si="2"/>
        <v>0.34139881165437758</v>
      </c>
      <c r="H42" s="48">
        <f t="shared" si="3"/>
        <v>0.24621185004891785</v>
      </c>
      <c r="I42" s="48">
        <f t="shared" si="4"/>
        <v>0.10003102107046555</v>
      </c>
      <c r="J42" s="48">
        <f t="shared" si="5"/>
        <v>3.0066575989691459E-2</v>
      </c>
      <c r="K42" s="46">
        <v>5023</v>
      </c>
      <c r="L42" s="49">
        <f t="shared" si="6"/>
        <v>0.48681915099825546</v>
      </c>
      <c r="M42" s="46">
        <v>5295</v>
      </c>
      <c r="N42" s="49">
        <f t="shared" si="7"/>
        <v>0.51318084900174454</v>
      </c>
      <c r="O42" s="52">
        <v>48.8</v>
      </c>
      <c r="P42" s="40">
        <v>18640</v>
      </c>
      <c r="Q42" s="40">
        <v>9577</v>
      </c>
      <c r="R42" s="53">
        <f t="shared" si="8"/>
        <v>0.51378755364806872</v>
      </c>
      <c r="S42" s="40">
        <v>7205</v>
      </c>
      <c r="T42" s="54">
        <f t="shared" si="9"/>
        <v>0.38653433476394849</v>
      </c>
      <c r="U42" s="46">
        <v>5023</v>
      </c>
      <c r="V42" s="40">
        <v>306</v>
      </c>
      <c r="W42" s="53">
        <f t="shared" si="10"/>
        <v>6.0919769062313361E-2</v>
      </c>
      <c r="X42" s="40">
        <v>3290</v>
      </c>
      <c r="Y42" s="55">
        <f t="shared" si="11"/>
        <v>0.65498705952617953</v>
      </c>
      <c r="Z42" s="40">
        <v>230</v>
      </c>
      <c r="AA42" s="53">
        <f t="shared" si="12"/>
        <v>4.5789368903045989E-2</v>
      </c>
      <c r="AB42" s="40">
        <v>438</v>
      </c>
      <c r="AC42" s="53">
        <f t="shared" si="13"/>
        <v>8.7198885128409315E-2</v>
      </c>
      <c r="AD42" s="40">
        <v>759</v>
      </c>
      <c r="AE42" s="53">
        <f t="shared" si="14"/>
        <v>0.15110491738005177</v>
      </c>
      <c r="AF42" s="40">
        <v>5295</v>
      </c>
      <c r="AG42" s="40">
        <v>168</v>
      </c>
      <c r="AH42" s="53">
        <f t="shared" si="15"/>
        <v>3.1728045325779039E-2</v>
      </c>
      <c r="AI42" s="40">
        <v>2932</v>
      </c>
      <c r="AJ42" s="53">
        <f t="shared" si="16"/>
        <v>0.55372993389990555</v>
      </c>
      <c r="AK42" s="40">
        <v>131</v>
      </c>
      <c r="AL42" s="53">
        <f t="shared" si="17"/>
        <v>2.474032105760151E-2</v>
      </c>
      <c r="AM42" s="40">
        <v>1597</v>
      </c>
      <c r="AN42" s="53">
        <f t="shared" si="18"/>
        <v>0.30160528800755432</v>
      </c>
      <c r="AO42" s="40">
        <v>467</v>
      </c>
      <c r="AP42" s="53">
        <f t="shared" si="19"/>
        <v>8.8196411709159581E-2</v>
      </c>
      <c r="AQ42" s="40">
        <f t="shared" si="20"/>
        <v>10318</v>
      </c>
      <c r="AR42" s="40">
        <f t="shared" si="21"/>
        <v>474</v>
      </c>
      <c r="AS42" s="53">
        <f t="shared" si="22"/>
        <v>4.5939135491374294E-2</v>
      </c>
      <c r="AT42" s="40">
        <f t="shared" si="23"/>
        <v>6222</v>
      </c>
      <c r="AU42" s="53">
        <f t="shared" si="24"/>
        <v>0.60302384182981195</v>
      </c>
      <c r="AV42" s="40">
        <f t="shared" si="25"/>
        <v>361</v>
      </c>
      <c r="AW42" s="53">
        <f t="shared" si="26"/>
        <v>3.4987400659042447E-2</v>
      </c>
      <c r="AX42" s="40">
        <f t="shared" si="27"/>
        <v>2035</v>
      </c>
      <c r="AY42" s="53">
        <f t="shared" si="28"/>
        <v>0.19722814498933902</v>
      </c>
      <c r="AZ42" s="40">
        <f t="shared" si="29"/>
        <v>1226</v>
      </c>
      <c r="BA42" s="53">
        <f t="shared" si="30"/>
        <v>0.11882147703043225</v>
      </c>
      <c r="BB42" s="141">
        <v>4837</v>
      </c>
      <c r="BC42" s="141">
        <v>1649</v>
      </c>
      <c r="BD42" s="142">
        <f t="shared" si="31"/>
        <v>0.34091378953897045</v>
      </c>
      <c r="BE42" s="141">
        <v>5076</v>
      </c>
      <c r="BF42" s="141">
        <v>1259</v>
      </c>
      <c r="BG42" s="142">
        <f t="shared" si="0"/>
        <v>0.24802994483845547</v>
      </c>
      <c r="BH42" s="144">
        <f t="shared" si="32"/>
        <v>9913</v>
      </c>
      <c r="BI42" s="144">
        <f t="shared" si="33"/>
        <v>2908</v>
      </c>
      <c r="BJ42" s="145">
        <f t="shared" si="34"/>
        <v>0.29335216382527995</v>
      </c>
      <c r="BK42" s="40">
        <v>10150</v>
      </c>
      <c r="BL42" s="40">
        <v>2735</v>
      </c>
      <c r="BM42" s="53">
        <f t="shared" si="87"/>
        <v>0.26945812807881775</v>
      </c>
      <c r="BN42" s="40">
        <v>5023</v>
      </c>
      <c r="BO42" s="40">
        <v>1224</v>
      </c>
      <c r="BP42" s="53">
        <f t="shared" si="35"/>
        <v>0.24367907624925345</v>
      </c>
      <c r="BQ42" s="40">
        <v>5295</v>
      </c>
      <c r="BR42" s="40">
        <v>1537</v>
      </c>
      <c r="BS42" s="53">
        <f t="shared" si="36"/>
        <v>0.29027384324834749</v>
      </c>
      <c r="BT42" s="27">
        <v>42106</v>
      </c>
      <c r="BU42" s="27">
        <v>10864</v>
      </c>
      <c r="BV42" s="57">
        <f t="shared" si="37"/>
        <v>0.25801548472901725</v>
      </c>
      <c r="BW42" s="57">
        <f t="shared" si="38"/>
        <v>1</v>
      </c>
      <c r="BX42" s="27">
        <v>39475</v>
      </c>
      <c r="BY42" s="27">
        <v>10595</v>
      </c>
      <c r="BZ42" s="57">
        <f t="shared" si="39"/>
        <v>0.26839772007599749</v>
      </c>
      <c r="CA42" s="57">
        <f t="shared" si="40"/>
        <v>0.97523932253313694</v>
      </c>
      <c r="CB42" s="27">
        <v>305</v>
      </c>
      <c r="CC42" s="27">
        <v>11</v>
      </c>
      <c r="CD42" s="57">
        <f t="shared" si="41"/>
        <v>3.6065573770491806E-2</v>
      </c>
      <c r="CE42" s="57">
        <f t="shared" si="88"/>
        <v>1.012518409425626E-3</v>
      </c>
      <c r="CF42" s="27">
        <v>297</v>
      </c>
      <c r="CG42" s="27">
        <v>66</v>
      </c>
      <c r="CH42" s="57">
        <f t="shared" si="42"/>
        <v>0.22222222222222221</v>
      </c>
      <c r="CI42" s="57">
        <f t="shared" si="43"/>
        <v>6.0751104565537556E-3</v>
      </c>
      <c r="CJ42" s="27">
        <v>212</v>
      </c>
      <c r="CK42" s="27">
        <v>39</v>
      </c>
      <c r="CL42" s="58">
        <f t="shared" si="44"/>
        <v>0.18396226415094338</v>
      </c>
      <c r="CM42" s="57">
        <f t="shared" si="45"/>
        <v>3.5898379970544917E-3</v>
      </c>
      <c r="CN42" s="27">
        <v>13</v>
      </c>
      <c r="CO42" s="27">
        <v>4</v>
      </c>
      <c r="CP42" s="58">
        <f t="shared" si="46"/>
        <v>0.30769230769230771</v>
      </c>
      <c r="CQ42" s="57">
        <f t="shared" si="47"/>
        <v>3.6818851251840942E-4</v>
      </c>
      <c r="CR42" s="126">
        <v>227</v>
      </c>
      <c r="CS42" s="126">
        <v>0</v>
      </c>
      <c r="CT42" s="127">
        <f t="shared" si="48"/>
        <v>0</v>
      </c>
      <c r="CU42" s="127">
        <f t="shared" si="49"/>
        <v>0</v>
      </c>
      <c r="CV42" s="27">
        <v>547</v>
      </c>
      <c r="CW42" s="27">
        <v>58</v>
      </c>
      <c r="CX42" s="57">
        <f t="shared" si="50"/>
        <v>0.10603290676416818</v>
      </c>
      <c r="CY42" s="57">
        <f t="shared" si="51"/>
        <v>5.3387334315169368E-3</v>
      </c>
      <c r="CZ42" s="27">
        <v>1257</v>
      </c>
      <c r="DA42" s="27">
        <v>91</v>
      </c>
      <c r="DB42" s="57">
        <f t="shared" si="52"/>
        <v>7.2394590294351635E-2</v>
      </c>
      <c r="DC42" s="57">
        <f t="shared" si="89"/>
        <v>8.3762886597938142E-3</v>
      </c>
      <c r="DD42" s="40">
        <v>5023</v>
      </c>
      <c r="DE42" s="40">
        <v>465</v>
      </c>
      <c r="DF42" s="40">
        <v>2004</v>
      </c>
      <c r="DG42" s="40">
        <v>1688</v>
      </c>
      <c r="DH42" s="40">
        <v>866</v>
      </c>
      <c r="DI42" s="54">
        <f t="shared" si="53"/>
        <v>9.2574158869201673E-2</v>
      </c>
      <c r="DJ42" s="54">
        <f t="shared" si="54"/>
        <v>0.39896476209436593</v>
      </c>
      <c r="DK42" s="54">
        <f t="shared" si="55"/>
        <v>0.50846107903643245</v>
      </c>
      <c r="DL42" s="40">
        <v>5295</v>
      </c>
      <c r="DM42" s="40">
        <v>474</v>
      </c>
      <c r="DN42" s="40">
        <v>2350</v>
      </c>
      <c r="DO42" s="40">
        <v>1414</v>
      </c>
      <c r="DP42" s="40">
        <v>1057</v>
      </c>
      <c r="DQ42" s="54">
        <f t="shared" si="56"/>
        <v>8.9518413597733715E-2</v>
      </c>
      <c r="DR42" s="54">
        <f t="shared" si="57"/>
        <v>0.44381491973559961</v>
      </c>
      <c r="DS42" s="54">
        <f t="shared" si="58"/>
        <v>0.46666666666666667</v>
      </c>
      <c r="DT42" s="40">
        <f t="shared" si="59"/>
        <v>10318</v>
      </c>
      <c r="DU42" s="40">
        <f t="shared" si="60"/>
        <v>939</v>
      </c>
      <c r="DV42" s="40">
        <f t="shared" si="61"/>
        <v>4354</v>
      </c>
      <c r="DW42" s="40">
        <f t="shared" si="62"/>
        <v>3102</v>
      </c>
      <c r="DX42" s="40">
        <f t="shared" si="63"/>
        <v>1923</v>
      </c>
      <c r="DY42" s="53">
        <f t="shared" si="64"/>
        <v>9.1006008916456674E-2</v>
      </c>
      <c r="DZ42" s="53">
        <f t="shared" si="65"/>
        <v>0.42198100407055633</v>
      </c>
      <c r="EA42" s="53">
        <f t="shared" si="66"/>
        <v>0.48701298701298701</v>
      </c>
      <c r="EB42" s="40">
        <v>6663</v>
      </c>
      <c r="EC42" s="39">
        <v>447</v>
      </c>
      <c r="ED42" s="53">
        <f t="shared" si="67"/>
        <v>6.7086897793786585E-2</v>
      </c>
      <c r="EE42" s="40">
        <v>1405</v>
      </c>
      <c r="EF42" s="53">
        <f t="shared" si="67"/>
        <v>0.21086597628695783</v>
      </c>
      <c r="EG42" s="40">
        <v>2337</v>
      </c>
      <c r="EH42" s="53">
        <f t="shared" ref="EH42" si="342">EG42/$EB42</f>
        <v>0.35074290859972984</v>
      </c>
      <c r="EI42" s="40">
        <v>3453</v>
      </c>
      <c r="EJ42" s="53">
        <f t="shared" ref="EJ42" si="343">EI42/$EB42</f>
        <v>0.51823502926609633</v>
      </c>
      <c r="EK42" s="40">
        <v>5135</v>
      </c>
      <c r="EL42" s="53">
        <f t="shared" ref="EL42" si="344">EK42/$EB42</f>
        <v>0.77067387062884585</v>
      </c>
      <c r="EM42" s="40">
        <v>5867</v>
      </c>
      <c r="EN42" s="53">
        <f t="shared" ref="EN42" si="345">EM42/$EB42</f>
        <v>0.88053429386162385</v>
      </c>
      <c r="EO42" s="147">
        <v>63401</v>
      </c>
      <c r="EP42" s="147">
        <v>51008</v>
      </c>
      <c r="EQ42" s="147">
        <v>80890</v>
      </c>
      <c r="ER42" s="147">
        <v>74160</v>
      </c>
      <c r="ES42" s="147">
        <v>48426</v>
      </c>
      <c r="ET42" s="40">
        <v>4837</v>
      </c>
      <c r="EU42" s="40">
        <v>377</v>
      </c>
      <c r="EV42" s="53">
        <f t="shared" si="72"/>
        <v>7.7940872441596032E-2</v>
      </c>
      <c r="EW42" s="40">
        <v>5076</v>
      </c>
      <c r="EX42" s="40">
        <v>345</v>
      </c>
      <c r="EY42" s="53">
        <f t="shared" si="73"/>
        <v>6.7966903073286053E-2</v>
      </c>
      <c r="EZ42" s="40">
        <f t="shared" si="74"/>
        <v>9913</v>
      </c>
      <c r="FA42" s="40">
        <f t="shared" si="75"/>
        <v>722</v>
      </c>
      <c r="FB42" s="53">
        <f t="shared" si="76"/>
        <v>7.2833652779178859E-2</v>
      </c>
      <c r="FC42" s="40">
        <v>9913</v>
      </c>
      <c r="FD42" s="40">
        <v>722</v>
      </c>
      <c r="FE42" s="53">
        <f t="shared" si="77"/>
        <v>7.2833652779178859E-2</v>
      </c>
      <c r="FF42" s="40">
        <v>1698</v>
      </c>
      <c r="FG42" s="53">
        <f t="shared" si="77"/>
        <v>0.17129022495712701</v>
      </c>
      <c r="FH42" s="40">
        <v>2543</v>
      </c>
      <c r="FI42" s="53">
        <f t="shared" ref="FI42" si="346">FH42/$FC42</f>
        <v>0.25653182689397763</v>
      </c>
      <c r="FJ42" s="40">
        <v>3015</v>
      </c>
      <c r="FK42" s="53">
        <f t="shared" ref="FK42" si="347">FJ42/$FC42</f>
        <v>0.30414607081610007</v>
      </c>
      <c r="FL42" s="40">
        <v>5396</v>
      </c>
      <c r="FM42" s="53">
        <f t="shared" ref="FM42" si="348">FL42/$FC42</f>
        <v>0.54433572077070513</v>
      </c>
      <c r="FN42" s="40">
        <v>449</v>
      </c>
      <c r="FO42" s="53">
        <v>0.14276629570747218</v>
      </c>
      <c r="FP42" s="40">
        <v>17</v>
      </c>
      <c r="FQ42" s="53">
        <v>5.4054054054054057E-3</v>
      </c>
      <c r="FR42" s="40">
        <v>78</v>
      </c>
      <c r="FS42" s="53">
        <v>4.1533546325878593E-2</v>
      </c>
      <c r="FT42" s="39">
        <v>20</v>
      </c>
      <c r="FU42" s="53">
        <v>1.0649627263045794E-2</v>
      </c>
      <c r="FV42" s="40">
        <v>658</v>
      </c>
      <c r="FW42" s="53">
        <v>0.22073129822207313</v>
      </c>
      <c r="FX42" s="40">
        <v>3</v>
      </c>
      <c r="FY42" s="53">
        <v>1.0063737001006373E-3</v>
      </c>
      <c r="FZ42" s="40">
        <v>27</v>
      </c>
      <c r="GA42" s="53">
        <v>1.1668107173725151E-2</v>
      </c>
      <c r="GB42" s="40">
        <v>0</v>
      </c>
      <c r="GC42" s="53">
        <v>0</v>
      </c>
      <c r="GD42" s="40">
        <v>1212</v>
      </c>
      <c r="GE42" s="150">
        <v>0.1174646249273115</v>
      </c>
      <c r="GF42" s="40">
        <v>40</v>
      </c>
      <c r="GG42" s="150">
        <v>3.8767202946307423E-3</v>
      </c>
      <c r="GH42" s="40">
        <v>6663</v>
      </c>
      <c r="GI42" s="40">
        <v>1149</v>
      </c>
      <c r="GJ42" s="53">
        <f t="shared" si="81"/>
        <v>0.1724448446645655</v>
      </c>
      <c r="GK42" s="40">
        <v>560</v>
      </c>
      <c r="GL42" s="53">
        <f t="shared" si="82"/>
        <v>0.48738033072236725</v>
      </c>
      <c r="GM42" s="40">
        <v>402</v>
      </c>
      <c r="GN42" s="53">
        <f t="shared" si="83"/>
        <v>0.34986945169712796</v>
      </c>
      <c r="GO42" s="40">
        <v>5514</v>
      </c>
      <c r="GP42" s="53">
        <f t="shared" si="84"/>
        <v>0.82755515533543444</v>
      </c>
      <c r="GQ42" s="40">
        <v>4453</v>
      </c>
      <c r="GR42" s="53">
        <f t="shared" si="85"/>
        <v>0.80758070366340229</v>
      </c>
      <c r="GS42" s="40">
        <v>1056</v>
      </c>
      <c r="GT42" s="53">
        <f t="shared" si="86"/>
        <v>0.19151251360174101</v>
      </c>
    </row>
    <row r="43" spans="1:202" x14ac:dyDescent="0.25">
      <c r="A43" t="s">
        <v>215</v>
      </c>
      <c r="B43" s="46">
        <v>15706</v>
      </c>
      <c r="C43" s="46">
        <v>5600</v>
      </c>
      <c r="D43" s="46">
        <v>4075</v>
      </c>
      <c r="E43" s="46">
        <v>1536</v>
      </c>
      <c r="F43" s="46">
        <v>398</v>
      </c>
      <c r="G43" s="48">
        <f t="shared" si="2"/>
        <v>0.35655163631733094</v>
      </c>
      <c r="H43" s="48">
        <f t="shared" si="3"/>
        <v>0.25945498535591494</v>
      </c>
      <c r="I43" s="48">
        <f t="shared" si="4"/>
        <v>9.7797020247039346E-2</v>
      </c>
      <c r="J43" s="48">
        <f t="shared" si="5"/>
        <v>2.5340634152553165E-2</v>
      </c>
      <c r="K43" s="46">
        <v>2046</v>
      </c>
      <c r="L43" s="49">
        <f t="shared" si="6"/>
        <v>0.50208588957055211</v>
      </c>
      <c r="M43" s="46">
        <v>2029</v>
      </c>
      <c r="N43" s="49">
        <f t="shared" si="7"/>
        <v>0.49791411042944783</v>
      </c>
      <c r="O43" s="52">
        <v>50.5</v>
      </c>
      <c r="P43" s="40">
        <v>6881</v>
      </c>
      <c r="Q43" s="40">
        <v>3868</v>
      </c>
      <c r="R43" s="53">
        <f t="shared" si="8"/>
        <v>0.56212759773288767</v>
      </c>
      <c r="S43" s="40">
        <v>2954</v>
      </c>
      <c r="T43" s="54">
        <f t="shared" si="9"/>
        <v>0.42929806714140384</v>
      </c>
      <c r="U43" s="46">
        <v>2046</v>
      </c>
      <c r="V43" s="40">
        <v>93</v>
      </c>
      <c r="W43" s="53">
        <f t="shared" si="10"/>
        <v>4.5454545454545456E-2</v>
      </c>
      <c r="X43" s="40">
        <v>1283</v>
      </c>
      <c r="Y43" s="55">
        <f t="shared" si="11"/>
        <v>0.6270772238514174</v>
      </c>
      <c r="Z43" s="40">
        <v>45</v>
      </c>
      <c r="AA43" s="53">
        <f t="shared" si="12"/>
        <v>2.1994134897360705E-2</v>
      </c>
      <c r="AB43" s="40">
        <v>297</v>
      </c>
      <c r="AC43" s="53">
        <f t="shared" si="13"/>
        <v>0.14516129032258066</v>
      </c>
      <c r="AD43" s="40">
        <v>328</v>
      </c>
      <c r="AE43" s="53">
        <f t="shared" si="14"/>
        <v>0.16031280547409579</v>
      </c>
      <c r="AF43" s="40">
        <v>2029</v>
      </c>
      <c r="AG43" s="40">
        <v>63</v>
      </c>
      <c r="AH43" s="53">
        <f t="shared" si="15"/>
        <v>3.1049778215869888E-2</v>
      </c>
      <c r="AI43" s="40">
        <v>1029</v>
      </c>
      <c r="AJ43" s="53">
        <f t="shared" si="16"/>
        <v>0.50714637752587477</v>
      </c>
      <c r="AK43" s="40">
        <v>16</v>
      </c>
      <c r="AL43" s="53">
        <f t="shared" si="17"/>
        <v>7.8856579595860034E-3</v>
      </c>
      <c r="AM43" s="40">
        <v>687</v>
      </c>
      <c r="AN43" s="53">
        <f t="shared" si="18"/>
        <v>0.33859043863972399</v>
      </c>
      <c r="AO43" s="40">
        <v>234</v>
      </c>
      <c r="AP43" s="53">
        <f t="shared" si="19"/>
        <v>0.1153277476589453</v>
      </c>
      <c r="AQ43" s="40">
        <f t="shared" si="20"/>
        <v>4075</v>
      </c>
      <c r="AR43" s="40">
        <f t="shared" si="21"/>
        <v>156</v>
      </c>
      <c r="AS43" s="53">
        <f t="shared" si="22"/>
        <v>3.8282208588957055E-2</v>
      </c>
      <c r="AT43" s="40">
        <f t="shared" si="23"/>
        <v>2312</v>
      </c>
      <c r="AU43" s="53">
        <f t="shared" si="24"/>
        <v>0.56736196319018406</v>
      </c>
      <c r="AV43" s="40">
        <f t="shared" si="25"/>
        <v>61</v>
      </c>
      <c r="AW43" s="53">
        <f t="shared" si="26"/>
        <v>1.4969325153374234E-2</v>
      </c>
      <c r="AX43" s="40">
        <f t="shared" si="27"/>
        <v>984</v>
      </c>
      <c r="AY43" s="53">
        <f t="shared" si="28"/>
        <v>0.2414723926380368</v>
      </c>
      <c r="AZ43" s="40">
        <f t="shared" si="29"/>
        <v>562</v>
      </c>
      <c r="BA43" s="53">
        <f t="shared" si="30"/>
        <v>0.13791411042944784</v>
      </c>
      <c r="BB43" s="141">
        <v>2020</v>
      </c>
      <c r="BC43" s="141">
        <v>805</v>
      </c>
      <c r="BD43" s="142">
        <f t="shared" si="31"/>
        <v>0.39851485148514854</v>
      </c>
      <c r="BE43" s="141">
        <v>2028</v>
      </c>
      <c r="BF43" s="141">
        <v>511</v>
      </c>
      <c r="BG43" s="142">
        <f t="shared" si="0"/>
        <v>0.25197238658777121</v>
      </c>
      <c r="BH43" s="144">
        <f t="shared" si="32"/>
        <v>4048</v>
      </c>
      <c r="BI43" s="144">
        <f t="shared" si="33"/>
        <v>1316</v>
      </c>
      <c r="BJ43" s="145">
        <f t="shared" si="34"/>
        <v>0.32509881422924902</v>
      </c>
      <c r="BK43" s="40">
        <v>3959</v>
      </c>
      <c r="BL43" s="40">
        <v>1151</v>
      </c>
      <c r="BM43" s="53">
        <f t="shared" si="87"/>
        <v>0.29072998231876734</v>
      </c>
      <c r="BN43" s="40">
        <v>2046</v>
      </c>
      <c r="BO43" s="40">
        <v>511</v>
      </c>
      <c r="BP43" s="53">
        <f t="shared" si="35"/>
        <v>0.24975562072336266</v>
      </c>
      <c r="BQ43" s="40">
        <v>2029</v>
      </c>
      <c r="BR43" s="40">
        <v>643</v>
      </c>
      <c r="BS43" s="53">
        <f t="shared" si="36"/>
        <v>0.31690487925086247</v>
      </c>
      <c r="BT43" s="27">
        <v>15838</v>
      </c>
      <c r="BU43" s="27">
        <v>4312</v>
      </c>
      <c r="BV43" s="57">
        <f t="shared" si="37"/>
        <v>0.27225659805531</v>
      </c>
      <c r="BW43" s="57">
        <f t="shared" si="38"/>
        <v>1</v>
      </c>
      <c r="BX43" s="27">
        <v>14686</v>
      </c>
      <c r="BY43" s="27">
        <v>4173</v>
      </c>
      <c r="BZ43" s="57">
        <f t="shared" si="39"/>
        <v>0.28414816832357348</v>
      </c>
      <c r="CA43" s="57">
        <f t="shared" si="40"/>
        <v>0.96776437847866414</v>
      </c>
      <c r="CB43" s="27">
        <v>103</v>
      </c>
      <c r="CC43" s="27">
        <v>18</v>
      </c>
      <c r="CD43" s="57">
        <f t="shared" si="41"/>
        <v>0.17475728155339806</v>
      </c>
      <c r="CE43" s="57">
        <f t="shared" si="88"/>
        <v>4.1743970315398886E-3</v>
      </c>
      <c r="CF43" s="27">
        <v>127</v>
      </c>
      <c r="CG43" s="27">
        <v>34</v>
      </c>
      <c r="CH43" s="57">
        <f t="shared" si="42"/>
        <v>0.26771653543307089</v>
      </c>
      <c r="CI43" s="57">
        <f t="shared" si="43"/>
        <v>7.8849721706864568E-3</v>
      </c>
      <c r="CJ43" s="27">
        <v>137</v>
      </c>
      <c r="CK43" s="27">
        <v>26</v>
      </c>
      <c r="CL43" s="58">
        <f t="shared" si="44"/>
        <v>0.18978102189781021</v>
      </c>
      <c r="CM43" s="57">
        <f t="shared" si="45"/>
        <v>6.0296846011131727E-3</v>
      </c>
      <c r="CN43" s="27">
        <v>5</v>
      </c>
      <c r="CO43" s="27">
        <v>0</v>
      </c>
      <c r="CP43" s="58">
        <f t="shared" si="46"/>
        <v>0</v>
      </c>
      <c r="CQ43" s="57">
        <f t="shared" si="47"/>
        <v>0</v>
      </c>
      <c r="CR43" s="126">
        <v>152</v>
      </c>
      <c r="CS43" s="126">
        <v>0</v>
      </c>
      <c r="CT43" s="127">
        <f t="shared" si="48"/>
        <v>0</v>
      </c>
      <c r="CU43" s="127">
        <f t="shared" si="49"/>
        <v>0</v>
      </c>
      <c r="CV43" s="27">
        <v>150</v>
      </c>
      <c r="CW43" s="27">
        <v>16</v>
      </c>
      <c r="CX43" s="57">
        <f t="shared" si="50"/>
        <v>0.10666666666666667</v>
      </c>
      <c r="CY43" s="57">
        <f t="shared" si="51"/>
        <v>3.7105751391465678E-3</v>
      </c>
      <c r="CZ43" s="27">
        <v>630</v>
      </c>
      <c r="DA43" s="27">
        <v>45</v>
      </c>
      <c r="DB43" s="57">
        <f t="shared" si="52"/>
        <v>7.1428571428571425E-2</v>
      </c>
      <c r="DC43" s="57">
        <f t="shared" si="89"/>
        <v>1.0435992578849721E-2</v>
      </c>
      <c r="DD43" s="40">
        <v>2046</v>
      </c>
      <c r="DE43" s="40">
        <v>219</v>
      </c>
      <c r="DF43" s="40">
        <v>850</v>
      </c>
      <c r="DG43" s="40">
        <v>682</v>
      </c>
      <c r="DH43" s="40">
        <v>295</v>
      </c>
      <c r="DI43" s="54">
        <f t="shared" si="53"/>
        <v>0.10703812316715543</v>
      </c>
      <c r="DJ43" s="54">
        <f t="shared" si="54"/>
        <v>0.41544477028347998</v>
      </c>
      <c r="DK43" s="54">
        <f t="shared" si="55"/>
        <v>0.47751710654936463</v>
      </c>
      <c r="DL43" s="40">
        <v>2029</v>
      </c>
      <c r="DM43" s="40">
        <v>178</v>
      </c>
      <c r="DN43" s="40">
        <v>1031</v>
      </c>
      <c r="DO43" s="40">
        <v>544</v>
      </c>
      <c r="DP43" s="40">
        <v>276</v>
      </c>
      <c r="DQ43" s="54">
        <f t="shared" si="56"/>
        <v>8.7727944800394281E-2</v>
      </c>
      <c r="DR43" s="54">
        <f t="shared" si="57"/>
        <v>0.50813208477082306</v>
      </c>
      <c r="DS43" s="54">
        <f t="shared" si="58"/>
        <v>0.40413997042878264</v>
      </c>
      <c r="DT43" s="40">
        <f t="shared" si="59"/>
        <v>4075</v>
      </c>
      <c r="DU43" s="40">
        <f t="shared" si="60"/>
        <v>397</v>
      </c>
      <c r="DV43" s="40">
        <f t="shared" si="61"/>
        <v>1881</v>
      </c>
      <c r="DW43" s="40">
        <f t="shared" si="62"/>
        <v>1226</v>
      </c>
      <c r="DX43" s="40">
        <f t="shared" si="63"/>
        <v>571</v>
      </c>
      <c r="DY43" s="53">
        <f t="shared" si="64"/>
        <v>9.7423312883435587E-2</v>
      </c>
      <c r="DZ43" s="53">
        <f t="shared" si="65"/>
        <v>0.46159509202453985</v>
      </c>
      <c r="EA43" s="53">
        <f t="shared" si="66"/>
        <v>0.44098159509202456</v>
      </c>
      <c r="EB43" s="40">
        <v>2698</v>
      </c>
      <c r="EC43" s="39">
        <v>230</v>
      </c>
      <c r="ED43" s="53">
        <f t="shared" si="67"/>
        <v>8.5248332097850266E-2</v>
      </c>
      <c r="EE43" s="40">
        <v>437</v>
      </c>
      <c r="EF43" s="53">
        <f t="shared" si="67"/>
        <v>0.1619718309859155</v>
      </c>
      <c r="EG43" s="40">
        <v>962</v>
      </c>
      <c r="EH43" s="53">
        <f t="shared" ref="EH43" si="349">EG43/$EB43</f>
        <v>0.35656041512231285</v>
      </c>
      <c r="EI43" s="40">
        <v>1354</v>
      </c>
      <c r="EJ43" s="53">
        <f t="shared" ref="EJ43" si="350">EI43/$EB43</f>
        <v>0.50185322461082282</v>
      </c>
      <c r="EK43" s="40">
        <v>1966</v>
      </c>
      <c r="EL43" s="53">
        <f t="shared" ref="EL43" si="351">EK43/$EB43</f>
        <v>0.72868791697553748</v>
      </c>
      <c r="EM43" s="40">
        <v>2314</v>
      </c>
      <c r="EN43" s="53">
        <f t="shared" ref="EN43" si="352">EM43/$EB43</f>
        <v>0.85767234988880647</v>
      </c>
      <c r="EO43" s="147">
        <v>63471</v>
      </c>
      <c r="EP43" s="147">
        <v>59167</v>
      </c>
      <c r="EQ43" s="147">
        <v>82321</v>
      </c>
      <c r="ER43" s="147">
        <v>76094</v>
      </c>
      <c r="ES43" s="147">
        <v>49802</v>
      </c>
      <c r="ET43" s="40">
        <v>2020</v>
      </c>
      <c r="EU43" s="40">
        <v>182</v>
      </c>
      <c r="EV43" s="53">
        <f t="shared" si="72"/>
        <v>9.0099009900990096E-2</v>
      </c>
      <c r="EW43" s="40">
        <v>2028</v>
      </c>
      <c r="EX43" s="40">
        <v>221</v>
      </c>
      <c r="EY43" s="53">
        <f t="shared" si="73"/>
        <v>0.10897435897435898</v>
      </c>
      <c r="EZ43" s="40">
        <f t="shared" si="74"/>
        <v>4048</v>
      </c>
      <c r="FA43" s="40">
        <f t="shared" si="75"/>
        <v>403</v>
      </c>
      <c r="FB43" s="53">
        <f t="shared" si="76"/>
        <v>9.9555335968379441E-2</v>
      </c>
      <c r="FC43" s="40">
        <v>4048</v>
      </c>
      <c r="FD43" s="40">
        <v>403</v>
      </c>
      <c r="FE43" s="53">
        <f t="shared" si="77"/>
        <v>9.9555335968379441E-2</v>
      </c>
      <c r="FF43" s="40">
        <v>692</v>
      </c>
      <c r="FG43" s="53">
        <f t="shared" si="77"/>
        <v>0.17094861660079053</v>
      </c>
      <c r="FH43" s="40">
        <v>1026</v>
      </c>
      <c r="FI43" s="53">
        <f t="shared" ref="FI43" si="353">FH43/$FC43</f>
        <v>0.2534584980237154</v>
      </c>
      <c r="FJ43" s="40">
        <v>1245</v>
      </c>
      <c r="FK43" s="53">
        <f t="shared" ref="FK43" si="354">FJ43/$FC43</f>
        <v>0.30755928853754938</v>
      </c>
      <c r="FL43" s="40">
        <v>2041</v>
      </c>
      <c r="FM43" s="53">
        <f t="shared" ref="FM43" si="355">FL43/$FC43</f>
        <v>0.50419960474308301</v>
      </c>
      <c r="FN43" s="40">
        <v>238</v>
      </c>
      <c r="FO43" s="53">
        <v>0.17935192162773173</v>
      </c>
      <c r="FP43" s="40">
        <v>5</v>
      </c>
      <c r="FQ43" s="53">
        <v>3.7678975131876413E-3</v>
      </c>
      <c r="FR43" s="40">
        <v>55</v>
      </c>
      <c r="FS43" s="53">
        <v>7.6495132127955487E-2</v>
      </c>
      <c r="FT43" s="39">
        <v>0</v>
      </c>
      <c r="FU43" s="53">
        <v>0</v>
      </c>
      <c r="FV43" s="40">
        <v>199</v>
      </c>
      <c r="FW43" s="53">
        <v>0.16419141914191418</v>
      </c>
      <c r="FX43" s="40">
        <v>6</v>
      </c>
      <c r="FY43" s="53">
        <v>4.9504950495049506E-3</v>
      </c>
      <c r="FZ43" s="40">
        <v>32</v>
      </c>
      <c r="GA43" s="53">
        <v>3.9167686658506728E-2</v>
      </c>
      <c r="GB43" s="40">
        <v>0</v>
      </c>
      <c r="GC43" s="53">
        <v>0</v>
      </c>
      <c r="GD43" s="40">
        <v>524</v>
      </c>
      <c r="GE43" s="150">
        <v>0.12858895705521473</v>
      </c>
      <c r="GF43" s="40">
        <v>11</v>
      </c>
      <c r="GG43" s="150">
        <v>2.6993865030674846E-3</v>
      </c>
      <c r="GH43" s="40">
        <v>2698</v>
      </c>
      <c r="GI43" s="40">
        <v>404</v>
      </c>
      <c r="GJ43" s="53">
        <f t="shared" si="81"/>
        <v>0.14974054855448479</v>
      </c>
      <c r="GK43" s="40">
        <v>182</v>
      </c>
      <c r="GL43" s="53">
        <f t="shared" si="82"/>
        <v>0.45049504950495051</v>
      </c>
      <c r="GM43" s="40">
        <v>173</v>
      </c>
      <c r="GN43" s="53">
        <f t="shared" si="83"/>
        <v>0.42821782178217821</v>
      </c>
      <c r="GO43" s="40">
        <v>2294</v>
      </c>
      <c r="GP43" s="53">
        <f t="shared" si="84"/>
        <v>0.85025945144551518</v>
      </c>
      <c r="GQ43" s="40">
        <v>1745</v>
      </c>
      <c r="GR43" s="53">
        <f t="shared" si="85"/>
        <v>0.76068003487358327</v>
      </c>
      <c r="GS43" s="40">
        <v>537</v>
      </c>
      <c r="GT43" s="53">
        <f t="shared" si="86"/>
        <v>0.23408892763731473</v>
      </c>
    </row>
    <row r="44" spans="1:202" x14ac:dyDescent="0.25">
      <c r="A44" t="s">
        <v>216</v>
      </c>
      <c r="B44" s="46">
        <v>4256</v>
      </c>
      <c r="C44" s="46">
        <v>995</v>
      </c>
      <c r="D44" s="46">
        <v>662</v>
      </c>
      <c r="E44" s="46">
        <v>209</v>
      </c>
      <c r="F44" s="46">
        <v>98</v>
      </c>
      <c r="G44" s="48">
        <f t="shared" si="2"/>
        <v>0.23378759398496241</v>
      </c>
      <c r="H44" s="48">
        <f t="shared" si="3"/>
        <v>0.15554511278195488</v>
      </c>
      <c r="I44" s="48">
        <f t="shared" si="4"/>
        <v>4.9107142857142856E-2</v>
      </c>
      <c r="J44" s="48">
        <f t="shared" si="5"/>
        <v>2.3026315789473683E-2</v>
      </c>
      <c r="K44" s="46">
        <v>332</v>
      </c>
      <c r="L44" s="49">
        <f t="shared" si="6"/>
        <v>0.50151057401812693</v>
      </c>
      <c r="M44" s="46">
        <v>330</v>
      </c>
      <c r="N44" s="49">
        <f t="shared" si="7"/>
        <v>0.49848942598187312</v>
      </c>
      <c r="O44" s="52">
        <v>33.799999999999997</v>
      </c>
      <c r="P44" s="40">
        <v>1336</v>
      </c>
      <c r="Q44" s="40">
        <v>668</v>
      </c>
      <c r="R44" s="53">
        <f t="shared" si="8"/>
        <v>0.5</v>
      </c>
      <c r="S44" s="40">
        <v>493</v>
      </c>
      <c r="T44" s="54">
        <f t="shared" si="9"/>
        <v>0.3690119760479042</v>
      </c>
      <c r="U44" s="46">
        <v>332</v>
      </c>
      <c r="V44" s="40">
        <v>24</v>
      </c>
      <c r="W44" s="53">
        <f t="shared" si="10"/>
        <v>7.2289156626506021E-2</v>
      </c>
      <c r="X44" s="40">
        <v>229</v>
      </c>
      <c r="Y44" s="55">
        <f t="shared" si="11"/>
        <v>0.68975903614457834</v>
      </c>
      <c r="Z44" s="40">
        <v>1</v>
      </c>
      <c r="AA44" s="53">
        <f t="shared" si="12"/>
        <v>3.0120481927710845E-3</v>
      </c>
      <c r="AB44" s="40">
        <v>43</v>
      </c>
      <c r="AC44" s="53">
        <f t="shared" si="13"/>
        <v>0.12951807228915663</v>
      </c>
      <c r="AD44" s="40">
        <v>35</v>
      </c>
      <c r="AE44" s="53">
        <f t="shared" si="14"/>
        <v>0.10542168674698796</v>
      </c>
      <c r="AF44" s="40">
        <v>330</v>
      </c>
      <c r="AG44" s="40">
        <v>9</v>
      </c>
      <c r="AH44" s="53">
        <f t="shared" si="15"/>
        <v>2.7272727272727271E-2</v>
      </c>
      <c r="AI44" s="40">
        <v>133</v>
      </c>
      <c r="AJ44" s="53">
        <f t="shared" si="16"/>
        <v>0.40303030303030302</v>
      </c>
      <c r="AK44" s="40">
        <v>9</v>
      </c>
      <c r="AL44" s="53">
        <f t="shared" si="17"/>
        <v>2.7272727272727271E-2</v>
      </c>
      <c r="AM44" s="40">
        <v>121</v>
      </c>
      <c r="AN44" s="53">
        <f t="shared" si="18"/>
        <v>0.36666666666666664</v>
      </c>
      <c r="AO44" s="40">
        <v>58</v>
      </c>
      <c r="AP44" s="53">
        <f t="shared" si="19"/>
        <v>0.17575757575757575</v>
      </c>
      <c r="AQ44" s="40">
        <f t="shared" si="20"/>
        <v>662</v>
      </c>
      <c r="AR44" s="40">
        <f t="shared" si="21"/>
        <v>33</v>
      </c>
      <c r="AS44" s="53">
        <f t="shared" si="22"/>
        <v>4.9848942598187312E-2</v>
      </c>
      <c r="AT44" s="40">
        <f t="shared" si="23"/>
        <v>362</v>
      </c>
      <c r="AU44" s="53">
        <f t="shared" si="24"/>
        <v>0.54682779456193353</v>
      </c>
      <c r="AV44" s="40">
        <f t="shared" si="25"/>
        <v>10</v>
      </c>
      <c r="AW44" s="53">
        <f t="shared" si="26"/>
        <v>1.5105740181268883E-2</v>
      </c>
      <c r="AX44" s="40">
        <f t="shared" si="27"/>
        <v>164</v>
      </c>
      <c r="AY44" s="53">
        <f t="shared" si="28"/>
        <v>0.24773413897280966</v>
      </c>
      <c r="AZ44" s="40">
        <f t="shared" si="29"/>
        <v>93</v>
      </c>
      <c r="BA44" s="53">
        <f t="shared" si="30"/>
        <v>0.1404833836858006</v>
      </c>
      <c r="BB44" s="141">
        <v>332</v>
      </c>
      <c r="BC44" s="141">
        <v>119</v>
      </c>
      <c r="BD44" s="142">
        <f t="shared" si="31"/>
        <v>0.35843373493975905</v>
      </c>
      <c r="BE44" s="141">
        <v>330</v>
      </c>
      <c r="BF44" s="141">
        <v>117</v>
      </c>
      <c r="BG44" s="142">
        <f t="shared" si="0"/>
        <v>0.35454545454545455</v>
      </c>
      <c r="BH44" s="144">
        <f t="shared" si="32"/>
        <v>662</v>
      </c>
      <c r="BI44" s="144">
        <f t="shared" si="33"/>
        <v>236</v>
      </c>
      <c r="BJ44" s="145">
        <f t="shared" si="34"/>
        <v>0.35649546827794559</v>
      </c>
      <c r="BK44" s="40">
        <v>608</v>
      </c>
      <c r="BL44" s="40">
        <v>102</v>
      </c>
      <c r="BM44" s="53">
        <f t="shared" si="87"/>
        <v>0.16776315789473684</v>
      </c>
      <c r="BN44" s="40">
        <v>332</v>
      </c>
      <c r="BO44" s="40">
        <v>51</v>
      </c>
      <c r="BP44" s="53">
        <f t="shared" si="35"/>
        <v>0.1536144578313253</v>
      </c>
      <c r="BQ44" s="40">
        <v>330</v>
      </c>
      <c r="BR44" s="40">
        <v>71</v>
      </c>
      <c r="BS44" s="53">
        <f t="shared" si="36"/>
        <v>0.21515151515151515</v>
      </c>
      <c r="BT44" s="27">
        <v>4226</v>
      </c>
      <c r="BU44" s="27">
        <v>682</v>
      </c>
      <c r="BV44" s="57">
        <f t="shared" si="37"/>
        <v>0.16138192143871274</v>
      </c>
      <c r="BW44" s="57">
        <f t="shared" si="38"/>
        <v>1</v>
      </c>
      <c r="BX44" s="27">
        <v>638</v>
      </c>
      <c r="BY44" s="27">
        <v>255</v>
      </c>
      <c r="BZ44" s="57">
        <f t="shared" si="39"/>
        <v>0.39968652037617552</v>
      </c>
      <c r="CA44" s="57">
        <f t="shared" si="40"/>
        <v>0.37390029325513197</v>
      </c>
      <c r="CB44" s="27">
        <v>46</v>
      </c>
      <c r="CC44" s="27">
        <v>4</v>
      </c>
      <c r="CD44" s="57">
        <f t="shared" si="41"/>
        <v>8.6956521739130432E-2</v>
      </c>
      <c r="CE44" s="57">
        <f t="shared" si="88"/>
        <v>5.8651026392961877E-3</v>
      </c>
      <c r="CF44" s="27">
        <v>3161</v>
      </c>
      <c r="CG44" s="27">
        <v>395</v>
      </c>
      <c r="CH44" s="57">
        <f t="shared" si="42"/>
        <v>0.12496045555204049</v>
      </c>
      <c r="CI44" s="57">
        <f t="shared" si="43"/>
        <v>0.57917888563049857</v>
      </c>
      <c r="CJ44" s="27">
        <v>71</v>
      </c>
      <c r="CK44" s="27">
        <v>9</v>
      </c>
      <c r="CL44" s="58">
        <f t="shared" si="44"/>
        <v>0.12676056338028169</v>
      </c>
      <c r="CM44" s="57">
        <f t="shared" si="45"/>
        <v>1.3196480938416423E-2</v>
      </c>
      <c r="CN44" s="27">
        <v>0</v>
      </c>
      <c r="CO44" s="27">
        <v>0</v>
      </c>
      <c r="CP44" s="58">
        <v>0</v>
      </c>
      <c r="CQ44" s="57">
        <f t="shared" si="47"/>
        <v>0</v>
      </c>
      <c r="CR44" s="126">
        <v>7</v>
      </c>
      <c r="CS44" s="126">
        <v>0</v>
      </c>
      <c r="CT44" s="127">
        <f t="shared" si="48"/>
        <v>0</v>
      </c>
      <c r="CU44" s="127">
        <f t="shared" si="49"/>
        <v>0</v>
      </c>
      <c r="CV44" s="27">
        <v>137</v>
      </c>
      <c r="CW44" s="27">
        <v>14</v>
      </c>
      <c r="CX44" s="57">
        <f t="shared" si="50"/>
        <v>0.10218978102189781</v>
      </c>
      <c r="CY44" s="57">
        <f t="shared" si="51"/>
        <v>2.0527859237536656E-2</v>
      </c>
      <c r="CZ44" s="27">
        <v>173</v>
      </c>
      <c r="DA44" s="27">
        <v>5</v>
      </c>
      <c r="DB44" s="57">
        <f t="shared" si="52"/>
        <v>2.8901734104046242E-2</v>
      </c>
      <c r="DC44" s="57">
        <f t="shared" si="89"/>
        <v>7.331378299120235E-3</v>
      </c>
      <c r="DD44" s="40">
        <v>332</v>
      </c>
      <c r="DE44" s="40">
        <v>23</v>
      </c>
      <c r="DF44" s="40">
        <v>189</v>
      </c>
      <c r="DG44" s="40">
        <v>48</v>
      </c>
      <c r="DH44" s="40">
        <v>72</v>
      </c>
      <c r="DI44" s="54">
        <f t="shared" si="53"/>
        <v>6.9277108433734941E-2</v>
      </c>
      <c r="DJ44" s="54">
        <f t="shared" si="54"/>
        <v>0.56927710843373491</v>
      </c>
      <c r="DK44" s="54">
        <f t="shared" si="55"/>
        <v>0.36144578313253012</v>
      </c>
      <c r="DL44" s="40">
        <v>330</v>
      </c>
      <c r="DM44" s="40">
        <v>19</v>
      </c>
      <c r="DN44" s="40">
        <v>166</v>
      </c>
      <c r="DO44" s="40">
        <v>70</v>
      </c>
      <c r="DP44" s="40">
        <v>75</v>
      </c>
      <c r="DQ44" s="54">
        <f t="shared" si="56"/>
        <v>5.7575757575757579E-2</v>
      </c>
      <c r="DR44" s="54">
        <f t="shared" si="57"/>
        <v>0.50303030303030305</v>
      </c>
      <c r="DS44" s="54">
        <f t="shared" si="58"/>
        <v>0.43939393939393939</v>
      </c>
      <c r="DT44" s="40">
        <f t="shared" si="59"/>
        <v>662</v>
      </c>
      <c r="DU44" s="40">
        <f t="shared" si="60"/>
        <v>42</v>
      </c>
      <c r="DV44" s="40">
        <f t="shared" si="61"/>
        <v>355</v>
      </c>
      <c r="DW44" s="40">
        <f t="shared" si="62"/>
        <v>118</v>
      </c>
      <c r="DX44" s="40">
        <f t="shared" si="63"/>
        <v>147</v>
      </c>
      <c r="DY44" s="53">
        <f t="shared" si="64"/>
        <v>6.3444108761329304E-2</v>
      </c>
      <c r="DZ44" s="53">
        <f t="shared" si="65"/>
        <v>0.53625377643504535</v>
      </c>
      <c r="EA44" s="53">
        <f t="shared" si="66"/>
        <v>0.40030211480362538</v>
      </c>
      <c r="EB44" s="40">
        <v>406</v>
      </c>
      <c r="EC44" s="39">
        <v>13</v>
      </c>
      <c r="ED44" s="53">
        <f t="shared" si="67"/>
        <v>3.2019704433497539E-2</v>
      </c>
      <c r="EE44" s="40">
        <v>62</v>
      </c>
      <c r="EF44" s="53">
        <f t="shared" si="67"/>
        <v>0.15270935960591134</v>
      </c>
      <c r="EG44" s="40">
        <v>137</v>
      </c>
      <c r="EH44" s="53">
        <f t="shared" ref="EH44" si="356">EG44/$EB44</f>
        <v>0.33743842364532017</v>
      </c>
      <c r="EI44" s="40">
        <v>193</v>
      </c>
      <c r="EJ44" s="53">
        <f t="shared" ref="EJ44" si="357">EI44/$EB44</f>
        <v>0.47536945812807879</v>
      </c>
      <c r="EK44" s="40">
        <v>310</v>
      </c>
      <c r="EL44" s="53">
        <f t="shared" ref="EL44" si="358">EK44/$EB44</f>
        <v>0.76354679802955661</v>
      </c>
      <c r="EM44" s="40">
        <v>361</v>
      </c>
      <c r="EN44" s="53">
        <f t="shared" ref="EN44" si="359">EM44/$EB44</f>
        <v>0.88916256157635465</v>
      </c>
      <c r="EO44" s="147">
        <v>59528</v>
      </c>
      <c r="EP44" s="147" t="s">
        <v>329</v>
      </c>
      <c r="EQ44" s="147">
        <v>55417</v>
      </c>
      <c r="ER44" s="147">
        <v>66985</v>
      </c>
      <c r="ES44" s="147">
        <v>51786</v>
      </c>
      <c r="ET44" s="40">
        <v>332</v>
      </c>
      <c r="EU44" s="40">
        <v>20</v>
      </c>
      <c r="EV44" s="53">
        <f t="shared" si="72"/>
        <v>6.0240963855421686E-2</v>
      </c>
      <c r="EW44" s="40">
        <v>330</v>
      </c>
      <c r="EX44" s="40">
        <v>20</v>
      </c>
      <c r="EY44" s="53">
        <f t="shared" si="73"/>
        <v>6.0606060606060608E-2</v>
      </c>
      <c r="EZ44" s="40">
        <f t="shared" si="74"/>
        <v>662</v>
      </c>
      <c r="FA44" s="40">
        <f t="shared" si="75"/>
        <v>40</v>
      </c>
      <c r="FB44" s="53">
        <f t="shared" si="76"/>
        <v>6.0422960725075532E-2</v>
      </c>
      <c r="FC44" s="40">
        <v>662</v>
      </c>
      <c r="FD44" s="40">
        <v>40</v>
      </c>
      <c r="FE44" s="53">
        <f t="shared" si="77"/>
        <v>6.0422960725075532E-2</v>
      </c>
      <c r="FF44" s="40">
        <v>94</v>
      </c>
      <c r="FG44" s="53">
        <f t="shared" si="77"/>
        <v>0.1419939577039275</v>
      </c>
      <c r="FH44" s="40">
        <v>157</v>
      </c>
      <c r="FI44" s="53">
        <f t="shared" ref="FI44" si="360">FH44/$FC44</f>
        <v>0.23716012084592145</v>
      </c>
      <c r="FJ44" s="40">
        <v>170</v>
      </c>
      <c r="FK44" s="53">
        <f t="shared" ref="FK44" si="361">FJ44/$FC44</f>
        <v>0.25679758308157102</v>
      </c>
      <c r="FL44" s="40">
        <v>317</v>
      </c>
      <c r="FM44" s="53">
        <f t="shared" ref="FM44" si="362">FL44/$FC44</f>
        <v>0.47885196374622357</v>
      </c>
      <c r="FN44" s="40">
        <v>40</v>
      </c>
      <c r="FO44" s="53">
        <v>0.17543859649122806</v>
      </c>
      <c r="FP44" s="40">
        <v>4</v>
      </c>
      <c r="FQ44" s="53">
        <v>1.7543859649122806E-2</v>
      </c>
      <c r="FR44" s="40">
        <v>0</v>
      </c>
      <c r="FS44" s="53">
        <v>0</v>
      </c>
      <c r="FT44" s="39">
        <v>0</v>
      </c>
      <c r="FU44" s="53">
        <v>0</v>
      </c>
      <c r="FV44" s="40">
        <v>50</v>
      </c>
      <c r="FW44" s="53">
        <v>0.22222222222222221</v>
      </c>
      <c r="FX44" s="40">
        <v>0</v>
      </c>
      <c r="FY44" s="53">
        <v>0</v>
      </c>
      <c r="FZ44" s="40">
        <v>3</v>
      </c>
      <c r="GA44" s="53">
        <v>2.8571428571428571E-2</v>
      </c>
      <c r="GB44" s="40">
        <v>0</v>
      </c>
      <c r="GC44" s="53">
        <v>0</v>
      </c>
      <c r="GD44" s="40">
        <v>93</v>
      </c>
      <c r="GE44" s="150">
        <v>0.1404833836858006</v>
      </c>
      <c r="GF44" s="40">
        <v>4</v>
      </c>
      <c r="GG44" s="150">
        <v>6.0422960725075529E-3</v>
      </c>
      <c r="GH44" s="40">
        <v>406</v>
      </c>
      <c r="GI44" s="40">
        <v>27</v>
      </c>
      <c r="GJ44" s="53">
        <f t="shared" si="81"/>
        <v>6.6502463054187194E-2</v>
      </c>
      <c r="GK44" s="40">
        <v>23</v>
      </c>
      <c r="GL44" s="53">
        <f t="shared" si="82"/>
        <v>0.85185185185185186</v>
      </c>
      <c r="GM44" s="40">
        <v>0</v>
      </c>
      <c r="GN44" s="53">
        <f t="shared" si="83"/>
        <v>0</v>
      </c>
      <c r="GO44" s="40">
        <v>379</v>
      </c>
      <c r="GP44" s="53">
        <f t="shared" si="84"/>
        <v>0.93349753694581283</v>
      </c>
      <c r="GQ44" s="40">
        <v>300</v>
      </c>
      <c r="GR44" s="53">
        <f t="shared" si="85"/>
        <v>0.79155672823218992</v>
      </c>
      <c r="GS44" s="40">
        <v>76</v>
      </c>
      <c r="GT44" s="53">
        <f t="shared" si="86"/>
        <v>0.20052770448548812</v>
      </c>
    </row>
    <row r="45" spans="1:202" x14ac:dyDescent="0.25">
      <c r="A45" t="s">
        <v>217</v>
      </c>
      <c r="B45" s="46">
        <v>927656</v>
      </c>
      <c r="C45" s="46">
        <v>186276</v>
      </c>
      <c r="D45" s="46">
        <v>133478</v>
      </c>
      <c r="E45" s="46">
        <v>51551</v>
      </c>
      <c r="F45" s="46">
        <v>16924</v>
      </c>
      <c r="G45" s="48">
        <f t="shared" si="2"/>
        <v>0.20080288382762576</v>
      </c>
      <c r="H45" s="48">
        <f t="shared" si="3"/>
        <v>0.14388738929085781</v>
      </c>
      <c r="I45" s="48">
        <f t="shared" si="4"/>
        <v>5.5571246237829539E-2</v>
      </c>
      <c r="J45" s="48">
        <f t="shared" si="5"/>
        <v>1.8243831765223314E-2</v>
      </c>
      <c r="K45" s="46">
        <v>58410</v>
      </c>
      <c r="L45" s="49">
        <f t="shared" si="6"/>
        <v>0.43760020377889991</v>
      </c>
      <c r="M45" s="46">
        <v>75068</v>
      </c>
      <c r="N45" s="49">
        <f t="shared" si="7"/>
        <v>0.56239979622110015</v>
      </c>
      <c r="O45" s="52">
        <v>35.4</v>
      </c>
      <c r="P45" s="40">
        <v>389046</v>
      </c>
      <c r="Q45" s="40">
        <v>135479</v>
      </c>
      <c r="R45" s="53">
        <f t="shared" si="8"/>
        <v>0.34823388493905605</v>
      </c>
      <c r="S45" s="40">
        <v>99952</v>
      </c>
      <c r="T45" s="54">
        <f t="shared" si="9"/>
        <v>0.25691563465502792</v>
      </c>
      <c r="U45" s="46">
        <v>58410</v>
      </c>
      <c r="V45" s="40">
        <v>8320</v>
      </c>
      <c r="W45" s="53">
        <f t="shared" si="10"/>
        <v>0.14244136278034583</v>
      </c>
      <c r="X45" s="40">
        <v>32419</v>
      </c>
      <c r="Y45" s="55">
        <f t="shared" si="11"/>
        <v>0.55502482451634993</v>
      </c>
      <c r="Z45" s="40">
        <v>2490</v>
      </c>
      <c r="AA45" s="53">
        <f t="shared" si="12"/>
        <v>4.2629686697483307E-2</v>
      </c>
      <c r="AB45" s="40">
        <v>5994</v>
      </c>
      <c r="AC45" s="53">
        <f t="shared" si="13"/>
        <v>0.10261941448382127</v>
      </c>
      <c r="AD45" s="40">
        <v>9187</v>
      </c>
      <c r="AE45" s="53">
        <f t="shared" si="14"/>
        <v>0.15728471152199966</v>
      </c>
      <c r="AF45" s="40">
        <v>75068</v>
      </c>
      <c r="AG45" s="40">
        <v>10339</v>
      </c>
      <c r="AH45" s="53">
        <f t="shared" si="15"/>
        <v>0.1377284595300261</v>
      </c>
      <c r="AI45" s="40">
        <v>25378</v>
      </c>
      <c r="AJ45" s="53">
        <f t="shared" si="16"/>
        <v>0.33806681941706185</v>
      </c>
      <c r="AK45" s="40">
        <v>2669</v>
      </c>
      <c r="AL45" s="53">
        <f t="shared" si="17"/>
        <v>3.5554430649544416E-2</v>
      </c>
      <c r="AM45" s="40">
        <v>22094</v>
      </c>
      <c r="AN45" s="53">
        <f t="shared" si="18"/>
        <v>0.29431981669952578</v>
      </c>
      <c r="AO45" s="40">
        <v>14588</v>
      </c>
      <c r="AP45" s="53">
        <f t="shared" si="19"/>
        <v>0.19433047370384185</v>
      </c>
      <c r="AQ45" s="40">
        <f t="shared" si="20"/>
        <v>133478</v>
      </c>
      <c r="AR45" s="40">
        <f t="shared" si="21"/>
        <v>18659</v>
      </c>
      <c r="AS45" s="53">
        <f t="shared" si="22"/>
        <v>0.13979082695275627</v>
      </c>
      <c r="AT45" s="40">
        <f t="shared" si="23"/>
        <v>57797</v>
      </c>
      <c r="AU45" s="53">
        <f t="shared" si="24"/>
        <v>0.43300768665997391</v>
      </c>
      <c r="AV45" s="40">
        <f t="shared" si="25"/>
        <v>5159</v>
      </c>
      <c r="AW45" s="53">
        <f t="shared" si="26"/>
        <v>3.8650564137910369E-2</v>
      </c>
      <c r="AX45" s="40">
        <f t="shared" si="27"/>
        <v>28088</v>
      </c>
      <c r="AY45" s="53">
        <f t="shared" si="28"/>
        <v>0.21043168162543641</v>
      </c>
      <c r="AZ45" s="40">
        <f t="shared" si="29"/>
        <v>23775</v>
      </c>
      <c r="BA45" s="53">
        <f t="shared" si="30"/>
        <v>0.17811924062392304</v>
      </c>
      <c r="BB45" s="141">
        <v>57411</v>
      </c>
      <c r="BC45" s="141">
        <v>17111</v>
      </c>
      <c r="BD45" s="142">
        <f t="shared" si="31"/>
        <v>0.2980439288638066</v>
      </c>
      <c r="BE45" s="141">
        <v>72674</v>
      </c>
      <c r="BF45" s="141">
        <v>24744</v>
      </c>
      <c r="BG45" s="142">
        <f t="shared" si="0"/>
        <v>0.34047940116135067</v>
      </c>
      <c r="BH45" s="144">
        <f t="shared" si="32"/>
        <v>130085</v>
      </c>
      <c r="BI45" s="144">
        <f t="shared" si="33"/>
        <v>41855</v>
      </c>
      <c r="BJ45" s="145">
        <f t="shared" si="34"/>
        <v>0.32175116270131066</v>
      </c>
      <c r="BK45" s="40">
        <v>131732</v>
      </c>
      <c r="BL45" s="40">
        <v>47963</v>
      </c>
      <c r="BM45" s="53">
        <f t="shared" si="87"/>
        <v>0.36409528436522637</v>
      </c>
      <c r="BN45" s="40">
        <v>58410</v>
      </c>
      <c r="BO45" s="40">
        <v>16708</v>
      </c>
      <c r="BP45" s="53">
        <f t="shared" si="35"/>
        <v>0.28604690977572333</v>
      </c>
      <c r="BQ45" s="40">
        <v>75068</v>
      </c>
      <c r="BR45" s="40">
        <v>31678</v>
      </c>
      <c r="BS45" s="53">
        <f t="shared" si="36"/>
        <v>0.42199072840624502</v>
      </c>
      <c r="BT45" s="27">
        <v>916205</v>
      </c>
      <c r="BU45" s="27">
        <v>139123</v>
      </c>
      <c r="BV45" s="57">
        <f t="shared" si="37"/>
        <v>0.15184702113609946</v>
      </c>
      <c r="BW45" s="57">
        <f t="shared" si="38"/>
        <v>1</v>
      </c>
      <c r="BX45" s="27">
        <v>443664</v>
      </c>
      <c r="BY45" s="27">
        <v>99161</v>
      </c>
      <c r="BZ45" s="57">
        <f t="shared" si="39"/>
        <v>0.22350472429586354</v>
      </c>
      <c r="CA45" s="57">
        <f t="shared" si="40"/>
        <v>0.71275777549362795</v>
      </c>
      <c r="CB45" s="27">
        <v>236932</v>
      </c>
      <c r="CC45" s="27">
        <v>25928</v>
      </c>
      <c r="CD45" s="57">
        <f t="shared" si="41"/>
        <v>0.10943224216230817</v>
      </c>
      <c r="CE45" s="57">
        <f t="shared" si="88"/>
        <v>0.18636745901109089</v>
      </c>
      <c r="CF45" s="27">
        <v>4942</v>
      </c>
      <c r="CG45" s="27">
        <v>576</v>
      </c>
      <c r="CH45" s="57">
        <f t="shared" si="42"/>
        <v>0.11655200323755564</v>
      </c>
      <c r="CI45" s="57">
        <f t="shared" si="43"/>
        <v>4.1402212430726769E-3</v>
      </c>
      <c r="CJ45" s="27">
        <v>48636</v>
      </c>
      <c r="CK45" s="27">
        <v>3235</v>
      </c>
      <c r="CL45" s="58">
        <f t="shared" si="44"/>
        <v>6.6514515996381279E-2</v>
      </c>
      <c r="CM45" s="57">
        <f t="shared" si="45"/>
        <v>2.3252805071771021E-2</v>
      </c>
      <c r="CN45" s="27">
        <v>168</v>
      </c>
      <c r="CO45" s="27">
        <v>22</v>
      </c>
      <c r="CP45" s="58">
        <f t="shared" si="46"/>
        <v>0.13095238095238096</v>
      </c>
      <c r="CQ45" s="57">
        <f t="shared" si="47"/>
        <v>1.5813345025624806E-4</v>
      </c>
      <c r="CR45" s="126">
        <v>39015</v>
      </c>
      <c r="CS45" s="126">
        <v>1170</v>
      </c>
      <c r="CT45" s="127">
        <f t="shared" si="48"/>
        <v>2.9988465974625143E-2</v>
      </c>
      <c r="CU45" s="127">
        <f t="shared" si="49"/>
        <v>8.4098243999913749E-3</v>
      </c>
      <c r="CV45" s="27">
        <v>24172</v>
      </c>
      <c r="CW45" s="27">
        <v>769</v>
      </c>
      <c r="CX45" s="57">
        <f t="shared" si="50"/>
        <v>3.1813668707595562E-2</v>
      </c>
      <c r="CY45" s="57">
        <f t="shared" si="51"/>
        <v>5.527482874866126E-3</v>
      </c>
      <c r="CZ45" s="27">
        <v>157691</v>
      </c>
      <c r="DA45" s="27">
        <v>9432</v>
      </c>
      <c r="DB45" s="57">
        <f t="shared" si="52"/>
        <v>5.9813178938557053E-2</v>
      </c>
      <c r="DC45" s="57">
        <f t="shared" si="89"/>
        <v>6.7796122855315083E-2</v>
      </c>
      <c r="DD45" s="40">
        <v>58410</v>
      </c>
      <c r="DE45" s="40">
        <v>6905</v>
      </c>
      <c r="DF45" s="40">
        <v>16938</v>
      </c>
      <c r="DG45" s="40">
        <v>16001</v>
      </c>
      <c r="DH45" s="40">
        <v>18566</v>
      </c>
      <c r="DI45" s="54">
        <f t="shared" si="53"/>
        <v>0.11821605889402499</v>
      </c>
      <c r="DJ45" s="54">
        <f t="shared" si="54"/>
        <v>0.28998459167950691</v>
      </c>
      <c r="DK45" s="54">
        <f t="shared" si="55"/>
        <v>0.59179934942646806</v>
      </c>
      <c r="DL45" s="40">
        <v>75068</v>
      </c>
      <c r="DM45" s="40">
        <v>9379</v>
      </c>
      <c r="DN45" s="40">
        <v>26132</v>
      </c>
      <c r="DO45" s="40">
        <v>19191</v>
      </c>
      <c r="DP45" s="40">
        <v>20366</v>
      </c>
      <c r="DQ45" s="54">
        <f t="shared" si="56"/>
        <v>0.12494005435072202</v>
      </c>
      <c r="DR45" s="54">
        <f t="shared" si="57"/>
        <v>0.34811104598497361</v>
      </c>
      <c r="DS45" s="54">
        <f t="shared" si="58"/>
        <v>0.52694889966430436</v>
      </c>
      <c r="DT45" s="40">
        <f t="shared" si="59"/>
        <v>133478</v>
      </c>
      <c r="DU45" s="40">
        <f t="shared" si="60"/>
        <v>16284</v>
      </c>
      <c r="DV45" s="40">
        <f t="shared" si="61"/>
        <v>43070</v>
      </c>
      <c r="DW45" s="40">
        <f t="shared" si="62"/>
        <v>35192</v>
      </c>
      <c r="DX45" s="40">
        <f t="shared" si="63"/>
        <v>38932</v>
      </c>
      <c r="DY45" s="53">
        <f t="shared" si="64"/>
        <v>0.121997632568663</v>
      </c>
      <c r="DZ45" s="53">
        <f t="shared" si="65"/>
        <v>0.32267489773595648</v>
      </c>
      <c r="EA45" s="53">
        <f t="shared" si="66"/>
        <v>0.55532746969538049</v>
      </c>
      <c r="EB45" s="40">
        <v>89318</v>
      </c>
      <c r="EC45" s="39">
        <v>11968</v>
      </c>
      <c r="ED45" s="53">
        <f t="shared" si="67"/>
        <v>0.13399314807765511</v>
      </c>
      <c r="EE45" s="40">
        <v>22704</v>
      </c>
      <c r="EF45" s="53">
        <f t="shared" si="67"/>
        <v>0.25419288385319866</v>
      </c>
      <c r="EG45" s="40">
        <v>33965</v>
      </c>
      <c r="EH45" s="53">
        <f t="shared" ref="EH45" si="363">EG45/$EB45</f>
        <v>0.38027049418930114</v>
      </c>
      <c r="EI45" s="40">
        <v>45210</v>
      </c>
      <c r="EJ45" s="53">
        <f t="shared" ref="EJ45" si="364">EI45/$EB45</f>
        <v>0.50616896930070088</v>
      </c>
      <c r="EK45" s="40">
        <v>61309</v>
      </c>
      <c r="EL45" s="53">
        <f t="shared" ref="EL45" si="365">EK45/$EB45</f>
        <v>0.68641259320629655</v>
      </c>
      <c r="EM45" s="40">
        <v>71253</v>
      </c>
      <c r="EN45" s="53">
        <f t="shared" ref="EN45" si="366">EM45/$EB45</f>
        <v>0.79774513535905411</v>
      </c>
      <c r="EO45" s="147">
        <v>62118</v>
      </c>
      <c r="EP45" s="147">
        <v>35183</v>
      </c>
      <c r="EQ45" s="147">
        <v>69261</v>
      </c>
      <c r="ER45" s="147">
        <v>71896</v>
      </c>
      <c r="ES45" s="147">
        <v>49195</v>
      </c>
      <c r="ET45" s="40">
        <v>57411</v>
      </c>
      <c r="EU45" s="40">
        <v>7348</v>
      </c>
      <c r="EV45" s="53">
        <f t="shared" si="72"/>
        <v>0.12798940969500619</v>
      </c>
      <c r="EW45" s="40">
        <v>72674</v>
      </c>
      <c r="EX45" s="40">
        <v>10486</v>
      </c>
      <c r="EY45" s="53">
        <f t="shared" si="73"/>
        <v>0.14428819109998073</v>
      </c>
      <c r="EZ45" s="40">
        <f t="shared" si="74"/>
        <v>130085</v>
      </c>
      <c r="FA45" s="40">
        <f t="shared" si="75"/>
        <v>17834</v>
      </c>
      <c r="FB45" s="53">
        <f t="shared" si="76"/>
        <v>0.13709497636160972</v>
      </c>
      <c r="FC45" s="40">
        <v>130085</v>
      </c>
      <c r="FD45" s="40">
        <v>17834</v>
      </c>
      <c r="FE45" s="53">
        <f t="shared" si="77"/>
        <v>0.13709497636160972</v>
      </c>
      <c r="FF45" s="40">
        <v>28966</v>
      </c>
      <c r="FG45" s="53">
        <f t="shared" si="77"/>
        <v>0.22266979282776647</v>
      </c>
      <c r="FH45" s="40">
        <v>37484</v>
      </c>
      <c r="FI45" s="53">
        <f t="shared" ref="FI45" si="367">FH45/$FC45</f>
        <v>0.28815005573279012</v>
      </c>
      <c r="FJ45" s="40">
        <v>42297</v>
      </c>
      <c r="FK45" s="53">
        <f t="shared" ref="FK45" si="368">FJ45/$FC45</f>
        <v>0.32514894107698811</v>
      </c>
      <c r="FL45" s="40">
        <v>63166</v>
      </c>
      <c r="FM45" s="53">
        <f t="shared" ref="FM45" si="369">FL45/$FC45</f>
        <v>0.48557481646615674</v>
      </c>
      <c r="FN45" s="40">
        <v>9736</v>
      </c>
      <c r="FO45" s="53">
        <v>0.25508279186753302</v>
      </c>
      <c r="FP45" s="40">
        <v>230</v>
      </c>
      <c r="FQ45" s="53">
        <v>6.0259903584154268E-3</v>
      </c>
      <c r="FR45" s="40">
        <v>1959</v>
      </c>
      <c r="FS45" s="53">
        <v>9.6778974409643309E-2</v>
      </c>
      <c r="FT45" s="39">
        <v>16</v>
      </c>
      <c r="FU45" s="53">
        <v>7.9043572769489179E-4</v>
      </c>
      <c r="FV45" s="40">
        <v>9073</v>
      </c>
      <c r="FW45" s="53">
        <v>0.20734020430082956</v>
      </c>
      <c r="FX45" s="40">
        <v>199</v>
      </c>
      <c r="FY45" s="53">
        <v>4.5476359148975071E-3</v>
      </c>
      <c r="FZ45" s="40">
        <v>1167</v>
      </c>
      <c r="GA45" s="53">
        <v>3.7273627391484876E-2</v>
      </c>
      <c r="GB45" s="40">
        <v>44</v>
      </c>
      <c r="GC45" s="53">
        <v>1.4053467054201668E-3</v>
      </c>
      <c r="GD45" s="40">
        <v>21935</v>
      </c>
      <c r="GE45" s="150">
        <v>0.16433419739582553</v>
      </c>
      <c r="GF45" s="40">
        <v>489</v>
      </c>
      <c r="GG45" s="150">
        <v>3.6635250752933067E-3</v>
      </c>
      <c r="GH45" s="40">
        <v>89318</v>
      </c>
      <c r="GI45" s="40">
        <v>32005</v>
      </c>
      <c r="GJ45" s="53">
        <f t="shared" si="81"/>
        <v>0.35832642916321455</v>
      </c>
      <c r="GK45" s="40">
        <v>11656</v>
      </c>
      <c r="GL45" s="53">
        <f t="shared" si="82"/>
        <v>0.36419309482893297</v>
      </c>
      <c r="GM45" s="40">
        <v>18749</v>
      </c>
      <c r="GN45" s="53">
        <f t="shared" si="83"/>
        <v>0.58581471645055461</v>
      </c>
      <c r="GO45" s="40">
        <v>57313</v>
      </c>
      <c r="GP45" s="53">
        <f t="shared" si="84"/>
        <v>0.64167357083678545</v>
      </c>
      <c r="GQ45" s="40">
        <v>40452</v>
      </c>
      <c r="GR45" s="53">
        <f t="shared" si="85"/>
        <v>0.70580845532427194</v>
      </c>
      <c r="GS45" s="40">
        <v>16275</v>
      </c>
      <c r="GT45" s="53">
        <f t="shared" si="86"/>
        <v>0.2839669882923595</v>
      </c>
    </row>
    <row r="46" spans="1:202" x14ac:dyDescent="0.25">
      <c r="A46" t="s">
        <v>218</v>
      </c>
      <c r="B46" s="46">
        <v>46169</v>
      </c>
      <c r="C46" s="46">
        <v>11388</v>
      </c>
      <c r="D46" s="46">
        <v>8135</v>
      </c>
      <c r="E46" s="46">
        <v>3185</v>
      </c>
      <c r="F46" s="46">
        <v>983</v>
      </c>
      <c r="G46" s="48">
        <f t="shared" si="2"/>
        <v>0.24665901362386017</v>
      </c>
      <c r="H46" s="48">
        <f t="shared" si="3"/>
        <v>0.1762004808421235</v>
      </c>
      <c r="I46" s="48">
        <f t="shared" si="4"/>
        <v>6.8985683034070475E-2</v>
      </c>
      <c r="J46" s="48">
        <f t="shared" si="5"/>
        <v>2.1291342675821438E-2</v>
      </c>
      <c r="K46" s="46">
        <v>3911</v>
      </c>
      <c r="L46" s="49">
        <f t="shared" si="6"/>
        <v>0.48076213890596187</v>
      </c>
      <c r="M46" s="46">
        <v>4224</v>
      </c>
      <c r="N46" s="49">
        <f t="shared" si="7"/>
        <v>0.51923786109403813</v>
      </c>
      <c r="O46" s="52">
        <v>39.6</v>
      </c>
      <c r="P46" s="40">
        <v>18279</v>
      </c>
      <c r="Q46" s="40">
        <v>7679</v>
      </c>
      <c r="R46" s="53">
        <f t="shared" si="8"/>
        <v>0.42009956781005525</v>
      </c>
      <c r="S46" s="40">
        <v>5771</v>
      </c>
      <c r="T46" s="54">
        <f t="shared" si="9"/>
        <v>0.31571749001586519</v>
      </c>
      <c r="U46" s="46">
        <v>3911</v>
      </c>
      <c r="V46" s="40">
        <v>334</v>
      </c>
      <c r="W46" s="53">
        <f t="shared" si="10"/>
        <v>8.540015341344924E-2</v>
      </c>
      <c r="X46" s="40">
        <v>2544</v>
      </c>
      <c r="Y46" s="55">
        <f t="shared" si="11"/>
        <v>0.65047302480184099</v>
      </c>
      <c r="Z46" s="40">
        <v>96</v>
      </c>
      <c r="AA46" s="53">
        <f t="shared" si="12"/>
        <v>2.4546151879314752E-2</v>
      </c>
      <c r="AB46" s="40">
        <v>398</v>
      </c>
      <c r="AC46" s="53">
        <f t="shared" si="13"/>
        <v>0.10176425466632574</v>
      </c>
      <c r="AD46" s="40">
        <v>539</v>
      </c>
      <c r="AE46" s="53">
        <f t="shared" si="14"/>
        <v>0.13781641523906929</v>
      </c>
      <c r="AF46" s="40">
        <v>4224</v>
      </c>
      <c r="AG46" s="40">
        <v>202</v>
      </c>
      <c r="AH46" s="53">
        <f t="shared" si="15"/>
        <v>4.7821969696969696E-2</v>
      </c>
      <c r="AI46" s="40">
        <v>1849</v>
      </c>
      <c r="AJ46" s="53">
        <f t="shared" si="16"/>
        <v>0.43773674242424243</v>
      </c>
      <c r="AK46" s="40">
        <v>196</v>
      </c>
      <c r="AL46" s="53">
        <f t="shared" si="17"/>
        <v>4.6401515151515152E-2</v>
      </c>
      <c r="AM46" s="40">
        <v>1332</v>
      </c>
      <c r="AN46" s="53">
        <f t="shared" si="18"/>
        <v>0.31534090909090912</v>
      </c>
      <c r="AO46" s="40">
        <v>645</v>
      </c>
      <c r="AP46" s="53">
        <f t="shared" si="19"/>
        <v>0.15269886363636365</v>
      </c>
      <c r="AQ46" s="40">
        <f t="shared" si="20"/>
        <v>8135</v>
      </c>
      <c r="AR46" s="40">
        <f t="shared" si="21"/>
        <v>536</v>
      </c>
      <c r="AS46" s="53">
        <f t="shared" si="22"/>
        <v>6.5888137676705594E-2</v>
      </c>
      <c r="AT46" s="40">
        <f t="shared" si="23"/>
        <v>4393</v>
      </c>
      <c r="AU46" s="53">
        <f t="shared" si="24"/>
        <v>0.54001229256299943</v>
      </c>
      <c r="AV46" s="40">
        <f t="shared" si="25"/>
        <v>292</v>
      </c>
      <c r="AW46" s="53">
        <f t="shared" si="26"/>
        <v>3.5894283958205285E-2</v>
      </c>
      <c r="AX46" s="40">
        <f t="shared" si="27"/>
        <v>1730</v>
      </c>
      <c r="AY46" s="53">
        <f t="shared" si="28"/>
        <v>0.21266133988936695</v>
      </c>
      <c r="AZ46" s="40">
        <f t="shared" si="29"/>
        <v>1184</v>
      </c>
      <c r="BA46" s="53">
        <f t="shared" si="30"/>
        <v>0.14554394591272279</v>
      </c>
      <c r="BB46" s="141">
        <v>3786</v>
      </c>
      <c r="BC46" s="141">
        <v>1257</v>
      </c>
      <c r="BD46" s="142">
        <f t="shared" si="31"/>
        <v>0.33201267828843106</v>
      </c>
      <c r="BE46" s="141">
        <v>4094</v>
      </c>
      <c r="BF46" s="141">
        <v>1340</v>
      </c>
      <c r="BG46" s="142">
        <f t="shared" si="0"/>
        <v>0.32730825598436736</v>
      </c>
      <c r="BH46" s="144">
        <f t="shared" si="32"/>
        <v>7880</v>
      </c>
      <c r="BI46" s="144">
        <f t="shared" si="33"/>
        <v>2597</v>
      </c>
      <c r="BJ46" s="145">
        <f t="shared" si="34"/>
        <v>0.32956852791878172</v>
      </c>
      <c r="BK46" s="40">
        <v>8002</v>
      </c>
      <c r="BL46" s="40">
        <v>2277</v>
      </c>
      <c r="BM46" s="53">
        <f t="shared" si="87"/>
        <v>0.28455386153461637</v>
      </c>
      <c r="BN46" s="40">
        <v>3911</v>
      </c>
      <c r="BO46" s="40">
        <v>828</v>
      </c>
      <c r="BP46" s="53">
        <f t="shared" si="35"/>
        <v>0.21171055995908974</v>
      </c>
      <c r="BQ46" s="40">
        <v>4224</v>
      </c>
      <c r="BR46" s="40">
        <v>1554</v>
      </c>
      <c r="BS46" s="53">
        <f t="shared" si="36"/>
        <v>0.36789772727272729</v>
      </c>
      <c r="BT46" s="27">
        <v>46151</v>
      </c>
      <c r="BU46" s="27">
        <v>8516</v>
      </c>
      <c r="BV46" s="57">
        <f t="shared" si="37"/>
        <v>0.18452471235726203</v>
      </c>
      <c r="BW46" s="57">
        <f t="shared" si="38"/>
        <v>1</v>
      </c>
      <c r="BX46" s="27">
        <v>41052</v>
      </c>
      <c r="BY46" s="27">
        <v>8161</v>
      </c>
      <c r="BZ46" s="57">
        <f t="shared" si="39"/>
        <v>0.19879664815356135</v>
      </c>
      <c r="CA46" s="57">
        <f t="shared" si="40"/>
        <v>0.95831376232973231</v>
      </c>
      <c r="CB46" s="27">
        <v>712</v>
      </c>
      <c r="CC46" s="27">
        <v>54</v>
      </c>
      <c r="CD46" s="57">
        <f t="shared" si="41"/>
        <v>7.5842696629213488E-2</v>
      </c>
      <c r="CE46" s="57">
        <f t="shared" si="88"/>
        <v>6.3410051667449506E-3</v>
      </c>
      <c r="CF46" s="27">
        <v>487</v>
      </c>
      <c r="CG46" s="27">
        <v>91</v>
      </c>
      <c r="CH46" s="57">
        <f t="shared" si="42"/>
        <v>0.18685831622176591</v>
      </c>
      <c r="CI46" s="57">
        <f t="shared" si="43"/>
        <v>1.0685767966181306E-2</v>
      </c>
      <c r="CJ46" s="27">
        <v>455</v>
      </c>
      <c r="CK46" s="27">
        <v>65</v>
      </c>
      <c r="CL46" s="58">
        <f t="shared" si="44"/>
        <v>0.14285714285714285</v>
      </c>
      <c r="CM46" s="57">
        <f t="shared" si="45"/>
        <v>7.6326914044152188E-3</v>
      </c>
      <c r="CN46" s="27">
        <v>41</v>
      </c>
      <c r="CO46" s="27">
        <v>3</v>
      </c>
      <c r="CP46" s="58">
        <f t="shared" si="46"/>
        <v>7.3170731707317069E-2</v>
      </c>
      <c r="CQ46" s="57">
        <f t="shared" si="47"/>
        <v>3.522780648191639E-4</v>
      </c>
      <c r="CR46" s="126">
        <v>406</v>
      </c>
      <c r="CS46" s="126">
        <v>8</v>
      </c>
      <c r="CT46" s="127">
        <f t="shared" si="48"/>
        <v>1.9704433497536946E-2</v>
      </c>
      <c r="CU46" s="127">
        <f t="shared" si="49"/>
        <v>9.3940817285110385E-4</v>
      </c>
      <c r="CV46" s="27">
        <v>751</v>
      </c>
      <c r="CW46" s="27">
        <v>49</v>
      </c>
      <c r="CX46" s="57">
        <f t="shared" si="50"/>
        <v>6.5246338215712379E-2</v>
      </c>
      <c r="CY46" s="57">
        <f t="shared" si="51"/>
        <v>5.7538750587130105E-3</v>
      </c>
      <c r="CZ46" s="27">
        <v>2653</v>
      </c>
      <c r="DA46" s="27">
        <v>93</v>
      </c>
      <c r="DB46" s="57">
        <f t="shared" si="52"/>
        <v>3.5054655107425559E-2</v>
      </c>
      <c r="DC46" s="57">
        <f t="shared" si="89"/>
        <v>1.0920620009394082E-2</v>
      </c>
      <c r="DD46" s="40">
        <v>3911</v>
      </c>
      <c r="DE46" s="40">
        <v>369</v>
      </c>
      <c r="DF46" s="40">
        <v>1786</v>
      </c>
      <c r="DG46" s="40">
        <v>1215</v>
      </c>
      <c r="DH46" s="40">
        <v>541</v>
      </c>
      <c r="DI46" s="54">
        <f t="shared" si="53"/>
        <v>9.4349271286116088E-2</v>
      </c>
      <c r="DJ46" s="54">
        <f t="shared" si="54"/>
        <v>0.45666070058808489</v>
      </c>
      <c r="DK46" s="54">
        <f t="shared" si="55"/>
        <v>0.44899002812579902</v>
      </c>
      <c r="DL46" s="40">
        <v>4224</v>
      </c>
      <c r="DM46" s="40">
        <v>336</v>
      </c>
      <c r="DN46" s="40">
        <v>1698</v>
      </c>
      <c r="DO46" s="40">
        <v>1265</v>
      </c>
      <c r="DP46" s="40">
        <v>925</v>
      </c>
      <c r="DQ46" s="54">
        <f t="shared" si="56"/>
        <v>7.9545454545454544E-2</v>
      </c>
      <c r="DR46" s="54">
        <f t="shared" si="57"/>
        <v>0.40198863636363635</v>
      </c>
      <c r="DS46" s="54">
        <f t="shared" si="58"/>
        <v>0.51846590909090906</v>
      </c>
      <c r="DT46" s="40">
        <f t="shared" si="59"/>
        <v>8135</v>
      </c>
      <c r="DU46" s="40">
        <f t="shared" si="60"/>
        <v>705</v>
      </c>
      <c r="DV46" s="40">
        <f t="shared" si="61"/>
        <v>3484</v>
      </c>
      <c r="DW46" s="40">
        <f t="shared" si="62"/>
        <v>2480</v>
      </c>
      <c r="DX46" s="40">
        <f t="shared" si="63"/>
        <v>1466</v>
      </c>
      <c r="DY46" s="53">
        <f t="shared" si="64"/>
        <v>8.6662569145666876E-2</v>
      </c>
      <c r="DZ46" s="53">
        <f t="shared" si="65"/>
        <v>0.42827289489858633</v>
      </c>
      <c r="EA46" s="53">
        <f t="shared" si="66"/>
        <v>0.48506453595574678</v>
      </c>
      <c r="EB46" s="40">
        <v>5132</v>
      </c>
      <c r="EC46" s="39">
        <v>455</v>
      </c>
      <c r="ED46" s="53">
        <f t="shared" si="67"/>
        <v>8.8659392049883087E-2</v>
      </c>
      <c r="EE46" s="40">
        <v>1065</v>
      </c>
      <c r="EF46" s="53">
        <f t="shared" si="67"/>
        <v>0.20752143413873733</v>
      </c>
      <c r="EG46" s="40">
        <v>1819</v>
      </c>
      <c r="EH46" s="53">
        <f t="shared" ref="EH46" si="370">EG46/$EB46</f>
        <v>0.35444271239282932</v>
      </c>
      <c r="EI46" s="40">
        <v>2711</v>
      </c>
      <c r="EJ46" s="53">
        <f t="shared" ref="EJ46" si="371">EI46/$EB46</f>
        <v>0.52825409197194073</v>
      </c>
      <c r="EK46" s="40">
        <v>3819</v>
      </c>
      <c r="EL46" s="53">
        <f t="shared" ref="EL46" si="372">EK46/$EB46</f>
        <v>0.74415432579890883</v>
      </c>
      <c r="EM46" s="40">
        <v>4294</v>
      </c>
      <c r="EN46" s="53">
        <f t="shared" ref="EN46" si="373">EM46/$EB46</f>
        <v>0.83671083398285273</v>
      </c>
      <c r="EO46" s="147">
        <v>68213</v>
      </c>
      <c r="EP46" s="147">
        <v>50250</v>
      </c>
      <c r="EQ46" s="147">
        <v>84085</v>
      </c>
      <c r="ER46" s="147">
        <v>80060</v>
      </c>
      <c r="ES46" s="147">
        <v>48329</v>
      </c>
      <c r="ET46" s="40">
        <v>3786</v>
      </c>
      <c r="EU46" s="40">
        <v>335</v>
      </c>
      <c r="EV46" s="53">
        <f t="shared" si="72"/>
        <v>8.8483888008452194E-2</v>
      </c>
      <c r="EW46" s="40">
        <v>4094</v>
      </c>
      <c r="EX46" s="40">
        <v>526</v>
      </c>
      <c r="EY46" s="53">
        <f t="shared" si="73"/>
        <v>0.12848070346849047</v>
      </c>
      <c r="EZ46" s="40">
        <f t="shared" si="74"/>
        <v>7880</v>
      </c>
      <c r="FA46" s="40">
        <f t="shared" si="75"/>
        <v>861</v>
      </c>
      <c r="FB46" s="53">
        <f t="shared" si="76"/>
        <v>0.10926395939086295</v>
      </c>
      <c r="FC46" s="40">
        <v>7880</v>
      </c>
      <c r="FD46" s="40">
        <v>861</v>
      </c>
      <c r="FE46" s="53">
        <f t="shared" si="77"/>
        <v>0.10926395939086295</v>
      </c>
      <c r="FF46" s="40">
        <v>1499</v>
      </c>
      <c r="FG46" s="53">
        <f t="shared" si="77"/>
        <v>0.19022842639593909</v>
      </c>
      <c r="FH46" s="40">
        <v>2038</v>
      </c>
      <c r="FI46" s="53">
        <f t="shared" ref="FI46" si="374">FH46/$FC46</f>
        <v>0.25862944162436546</v>
      </c>
      <c r="FJ46" s="40">
        <v>2417</v>
      </c>
      <c r="FK46" s="53">
        <f t="shared" ref="FK46" si="375">FJ46/$FC46</f>
        <v>0.30672588832487307</v>
      </c>
      <c r="FL46" s="40">
        <v>4027</v>
      </c>
      <c r="FM46" s="53">
        <f t="shared" ref="FM46" si="376">FL46/$FC46</f>
        <v>0.51104060913705585</v>
      </c>
      <c r="FN46" s="40">
        <v>593</v>
      </c>
      <c r="FO46" s="53">
        <v>0.24037292257803</v>
      </c>
      <c r="FP46" s="40">
        <v>5</v>
      </c>
      <c r="FQ46" s="53">
        <v>2.0267531414673691E-3</v>
      </c>
      <c r="FR46" s="40">
        <v>75</v>
      </c>
      <c r="FS46" s="53">
        <v>5.1939058171745149E-2</v>
      </c>
      <c r="FT46" s="39">
        <v>0</v>
      </c>
      <c r="FU46" s="53">
        <v>0</v>
      </c>
      <c r="FV46" s="40">
        <v>563</v>
      </c>
      <c r="FW46" s="53">
        <v>0.22674184454289167</v>
      </c>
      <c r="FX46" s="40">
        <v>11</v>
      </c>
      <c r="FY46" s="53">
        <v>4.4301248489730166E-3</v>
      </c>
      <c r="FZ46" s="40">
        <v>53</v>
      </c>
      <c r="GA46" s="53">
        <v>3.0442274554853533E-2</v>
      </c>
      <c r="GB46" s="40">
        <v>3</v>
      </c>
      <c r="GC46" s="53">
        <v>1.7231476163124641E-3</v>
      </c>
      <c r="GD46" s="40">
        <v>1284</v>
      </c>
      <c r="GE46" s="150">
        <v>0.15783650891210818</v>
      </c>
      <c r="GF46" s="40">
        <v>19</v>
      </c>
      <c r="GG46" s="150">
        <v>2.3355869698832208E-3</v>
      </c>
      <c r="GH46" s="40">
        <v>5132</v>
      </c>
      <c r="GI46" s="40">
        <v>1028</v>
      </c>
      <c r="GJ46" s="53">
        <f t="shared" si="81"/>
        <v>0.20031176929072486</v>
      </c>
      <c r="GK46" s="40">
        <v>383</v>
      </c>
      <c r="GL46" s="53">
        <f t="shared" si="82"/>
        <v>0.37256809338521402</v>
      </c>
      <c r="GM46" s="40">
        <v>496</v>
      </c>
      <c r="GN46" s="53">
        <f t="shared" si="83"/>
        <v>0.48249027237354086</v>
      </c>
      <c r="GO46" s="40">
        <v>4104</v>
      </c>
      <c r="GP46" s="53">
        <f t="shared" si="84"/>
        <v>0.79968823070927508</v>
      </c>
      <c r="GQ46" s="40">
        <v>3250</v>
      </c>
      <c r="GR46" s="53">
        <f t="shared" si="85"/>
        <v>0.79191033138401556</v>
      </c>
      <c r="GS46" s="40">
        <v>829</v>
      </c>
      <c r="GT46" s="53">
        <f t="shared" si="86"/>
        <v>0.2019980506822612</v>
      </c>
    </row>
    <row r="47" spans="1:202" x14ac:dyDescent="0.25">
      <c r="A47" t="s">
        <v>219</v>
      </c>
      <c r="B47" s="46">
        <v>39329</v>
      </c>
      <c r="C47" s="46">
        <v>12354</v>
      </c>
      <c r="D47" s="46">
        <v>8661</v>
      </c>
      <c r="E47" s="46">
        <v>3232</v>
      </c>
      <c r="F47" s="46">
        <v>766</v>
      </c>
      <c r="G47" s="48">
        <f t="shared" si="2"/>
        <v>0.31411935213201453</v>
      </c>
      <c r="H47" s="48">
        <f t="shared" si="3"/>
        <v>0.22021917668895727</v>
      </c>
      <c r="I47" s="48">
        <f t="shared" si="4"/>
        <v>8.2178545093951033E-2</v>
      </c>
      <c r="J47" s="48">
        <f t="shared" si="5"/>
        <v>1.9476722011747057E-2</v>
      </c>
      <c r="K47" s="46">
        <v>4431</v>
      </c>
      <c r="L47" s="49">
        <f t="shared" si="6"/>
        <v>0.51160374090751648</v>
      </c>
      <c r="M47" s="46">
        <v>4230</v>
      </c>
      <c r="N47" s="49">
        <f t="shared" si="7"/>
        <v>0.48839625909248352</v>
      </c>
      <c r="O47" s="52">
        <v>47.4</v>
      </c>
      <c r="P47" s="40">
        <v>16618</v>
      </c>
      <c r="Q47" s="40">
        <v>8165</v>
      </c>
      <c r="R47" s="53">
        <f t="shared" si="8"/>
        <v>0.49133469731616319</v>
      </c>
      <c r="S47" s="40">
        <v>5944</v>
      </c>
      <c r="T47" s="54">
        <f t="shared" si="9"/>
        <v>0.35768443856059695</v>
      </c>
      <c r="U47" s="46">
        <v>4431</v>
      </c>
      <c r="V47" s="40">
        <v>208</v>
      </c>
      <c r="W47" s="53">
        <f t="shared" si="10"/>
        <v>4.6941999548634622E-2</v>
      </c>
      <c r="X47" s="40">
        <v>3047</v>
      </c>
      <c r="Y47" s="55">
        <f t="shared" si="11"/>
        <v>0.68765515684946965</v>
      </c>
      <c r="Z47" s="40">
        <v>83</v>
      </c>
      <c r="AA47" s="53">
        <f t="shared" si="12"/>
        <v>1.8731663281426315E-2</v>
      </c>
      <c r="AB47" s="40">
        <v>444</v>
      </c>
      <c r="AC47" s="53">
        <f t="shared" si="13"/>
        <v>0.1002031144211239</v>
      </c>
      <c r="AD47" s="40">
        <v>649</v>
      </c>
      <c r="AE47" s="53">
        <f t="shared" si="14"/>
        <v>0.14646806589934552</v>
      </c>
      <c r="AF47" s="40">
        <v>4230</v>
      </c>
      <c r="AG47" s="40">
        <v>94</v>
      </c>
      <c r="AH47" s="53">
        <f t="shared" si="15"/>
        <v>2.2222222222222223E-2</v>
      </c>
      <c r="AI47" s="40">
        <v>2565</v>
      </c>
      <c r="AJ47" s="53">
        <f t="shared" si="16"/>
        <v>0.6063829787234043</v>
      </c>
      <c r="AK47" s="40">
        <v>99</v>
      </c>
      <c r="AL47" s="53">
        <f t="shared" si="17"/>
        <v>2.3404255319148935E-2</v>
      </c>
      <c r="AM47" s="40">
        <v>1221</v>
      </c>
      <c r="AN47" s="53">
        <f t="shared" si="18"/>
        <v>0.28865248226950352</v>
      </c>
      <c r="AO47" s="40">
        <v>251</v>
      </c>
      <c r="AP47" s="53">
        <f t="shared" si="19"/>
        <v>5.9338061465721043E-2</v>
      </c>
      <c r="AQ47" s="40">
        <f t="shared" si="20"/>
        <v>8661</v>
      </c>
      <c r="AR47" s="40">
        <f t="shared" si="21"/>
        <v>302</v>
      </c>
      <c r="AS47" s="53">
        <f t="shared" si="22"/>
        <v>3.4868952776815614E-2</v>
      </c>
      <c r="AT47" s="40">
        <f t="shared" si="23"/>
        <v>5612</v>
      </c>
      <c r="AU47" s="53">
        <f t="shared" si="24"/>
        <v>0.64796212908440132</v>
      </c>
      <c r="AV47" s="40">
        <f t="shared" si="25"/>
        <v>182</v>
      </c>
      <c r="AW47" s="53">
        <f t="shared" si="26"/>
        <v>2.1013739752915369E-2</v>
      </c>
      <c r="AX47" s="40">
        <f t="shared" si="27"/>
        <v>1665</v>
      </c>
      <c r="AY47" s="53">
        <f t="shared" si="28"/>
        <v>0.19224108070661586</v>
      </c>
      <c r="AZ47" s="40">
        <f t="shared" si="29"/>
        <v>900</v>
      </c>
      <c r="BA47" s="53">
        <f t="shared" si="30"/>
        <v>0.10391409767925182</v>
      </c>
      <c r="BB47" s="141">
        <v>4353</v>
      </c>
      <c r="BC47" s="141">
        <v>1401</v>
      </c>
      <c r="BD47" s="142">
        <f t="shared" si="31"/>
        <v>0.32184700206753963</v>
      </c>
      <c r="BE47" s="141">
        <v>4098</v>
      </c>
      <c r="BF47" s="141">
        <v>1018</v>
      </c>
      <c r="BG47" s="142">
        <f t="shared" si="0"/>
        <v>0.24841386041971694</v>
      </c>
      <c r="BH47" s="144">
        <f t="shared" si="32"/>
        <v>8451</v>
      </c>
      <c r="BI47" s="144">
        <f t="shared" si="33"/>
        <v>2419</v>
      </c>
      <c r="BJ47" s="145">
        <f t="shared" si="34"/>
        <v>0.28623831499230862</v>
      </c>
      <c r="BK47" s="40">
        <v>8500</v>
      </c>
      <c r="BL47" s="40">
        <v>1905</v>
      </c>
      <c r="BM47" s="53">
        <f t="shared" si="87"/>
        <v>0.22411764705882353</v>
      </c>
      <c r="BN47" s="40">
        <v>4431</v>
      </c>
      <c r="BO47" s="40">
        <v>838</v>
      </c>
      <c r="BP47" s="53">
        <f t="shared" si="35"/>
        <v>0.18912209433536448</v>
      </c>
      <c r="BQ47" s="40">
        <v>4230</v>
      </c>
      <c r="BR47" s="40">
        <v>1069</v>
      </c>
      <c r="BS47" s="53">
        <f t="shared" si="36"/>
        <v>0.25271867612293142</v>
      </c>
      <c r="BT47" s="27">
        <v>39775</v>
      </c>
      <c r="BU47" s="27">
        <v>9319</v>
      </c>
      <c r="BV47" s="57">
        <f t="shared" si="37"/>
        <v>0.23429289754871149</v>
      </c>
      <c r="BW47" s="57">
        <f t="shared" si="38"/>
        <v>1</v>
      </c>
      <c r="BX47" s="27">
        <v>37372</v>
      </c>
      <c r="BY47" s="27">
        <v>9110</v>
      </c>
      <c r="BZ47" s="57">
        <f t="shared" si="39"/>
        <v>0.24376538585036925</v>
      </c>
      <c r="CA47" s="57">
        <f t="shared" si="40"/>
        <v>0.97757270093357651</v>
      </c>
      <c r="CB47" s="27">
        <v>169</v>
      </c>
      <c r="CC47" s="27">
        <v>10</v>
      </c>
      <c r="CD47" s="57">
        <f t="shared" si="41"/>
        <v>5.9171597633136092E-2</v>
      </c>
      <c r="CE47" s="57">
        <f t="shared" si="88"/>
        <v>1.0730765103551883E-3</v>
      </c>
      <c r="CF47" s="27">
        <v>579</v>
      </c>
      <c r="CG47" s="27">
        <v>62</v>
      </c>
      <c r="CH47" s="57">
        <f t="shared" si="42"/>
        <v>0.10708117443868739</v>
      </c>
      <c r="CI47" s="57">
        <f t="shared" si="43"/>
        <v>6.6530743642021677E-3</v>
      </c>
      <c r="CJ47" s="27">
        <v>213</v>
      </c>
      <c r="CK47" s="27">
        <v>24</v>
      </c>
      <c r="CL47" s="58">
        <f t="shared" si="44"/>
        <v>0.11267605633802817</v>
      </c>
      <c r="CM47" s="57">
        <f t="shared" si="45"/>
        <v>2.575383624852452E-3</v>
      </c>
      <c r="CN47" s="27">
        <v>6</v>
      </c>
      <c r="CO47" s="27">
        <v>4</v>
      </c>
      <c r="CP47" s="58">
        <f t="shared" si="46"/>
        <v>0.66666666666666663</v>
      </c>
      <c r="CQ47" s="57">
        <f t="shared" si="47"/>
        <v>4.2923060414207535E-4</v>
      </c>
      <c r="CR47" s="126">
        <v>274</v>
      </c>
      <c r="CS47" s="126">
        <v>13</v>
      </c>
      <c r="CT47" s="127">
        <f t="shared" si="48"/>
        <v>4.7445255474452552E-2</v>
      </c>
      <c r="CU47" s="127">
        <f t="shared" si="49"/>
        <v>1.3949994634617447E-3</v>
      </c>
      <c r="CV47" s="27">
        <v>520</v>
      </c>
      <c r="CW47" s="27">
        <v>49</v>
      </c>
      <c r="CX47" s="57">
        <f t="shared" si="50"/>
        <v>9.4230769230769229E-2</v>
      </c>
      <c r="CY47" s="57">
        <f t="shared" si="51"/>
        <v>5.258074900740423E-3</v>
      </c>
      <c r="CZ47" s="27">
        <v>916</v>
      </c>
      <c r="DA47" s="27">
        <v>60</v>
      </c>
      <c r="DB47" s="57">
        <f t="shared" si="52"/>
        <v>6.5502183406113537E-2</v>
      </c>
      <c r="DC47" s="57">
        <f t="shared" si="89"/>
        <v>6.4384590621311298E-3</v>
      </c>
      <c r="DD47" s="40">
        <v>4431</v>
      </c>
      <c r="DE47" s="40">
        <v>392</v>
      </c>
      <c r="DF47" s="40">
        <v>2187</v>
      </c>
      <c r="DG47" s="40">
        <v>1224</v>
      </c>
      <c r="DH47" s="40">
        <v>628</v>
      </c>
      <c r="DI47" s="54">
        <f t="shared" si="53"/>
        <v>8.8467614533965247E-2</v>
      </c>
      <c r="DJ47" s="54">
        <f t="shared" si="54"/>
        <v>0.49356804333107651</v>
      </c>
      <c r="DK47" s="54">
        <f t="shared" si="55"/>
        <v>0.41796434213495826</v>
      </c>
      <c r="DL47" s="40">
        <v>4230</v>
      </c>
      <c r="DM47" s="40">
        <v>342</v>
      </c>
      <c r="DN47" s="40">
        <v>1940</v>
      </c>
      <c r="DO47" s="40">
        <v>1208</v>
      </c>
      <c r="DP47" s="40">
        <v>740</v>
      </c>
      <c r="DQ47" s="54">
        <f t="shared" si="56"/>
        <v>8.085106382978724E-2</v>
      </c>
      <c r="DR47" s="54">
        <f t="shared" si="57"/>
        <v>0.45862884160756501</v>
      </c>
      <c r="DS47" s="54">
        <f t="shared" si="58"/>
        <v>0.46052009456264775</v>
      </c>
      <c r="DT47" s="40">
        <f t="shared" si="59"/>
        <v>8661</v>
      </c>
      <c r="DU47" s="40">
        <f t="shared" si="60"/>
        <v>734</v>
      </c>
      <c r="DV47" s="40">
        <f t="shared" si="61"/>
        <v>4127</v>
      </c>
      <c r="DW47" s="40">
        <f t="shared" si="62"/>
        <v>2432</v>
      </c>
      <c r="DX47" s="40">
        <f t="shared" si="63"/>
        <v>1368</v>
      </c>
      <c r="DY47" s="53">
        <f t="shared" si="64"/>
        <v>8.4747719662856477E-2</v>
      </c>
      <c r="DZ47" s="53">
        <f t="shared" si="65"/>
        <v>0.47650386791363586</v>
      </c>
      <c r="EA47" s="53">
        <f t="shared" si="66"/>
        <v>0.43874841242350771</v>
      </c>
      <c r="EB47" s="40">
        <v>5255</v>
      </c>
      <c r="EC47" s="39">
        <v>410</v>
      </c>
      <c r="ED47" s="53">
        <f t="shared" si="67"/>
        <v>7.8020932445290195E-2</v>
      </c>
      <c r="EE47" s="40">
        <v>915</v>
      </c>
      <c r="EF47" s="53">
        <f t="shared" si="67"/>
        <v>0.17411988582302568</v>
      </c>
      <c r="EG47" s="40">
        <v>1620</v>
      </c>
      <c r="EH47" s="53">
        <f t="shared" ref="EH47" si="377">EG47/$EB47</f>
        <v>0.30827783063748809</v>
      </c>
      <c r="EI47" s="40">
        <v>2436</v>
      </c>
      <c r="EJ47" s="53">
        <f t="shared" ref="EJ47" si="378">EI47/$EB47</f>
        <v>0.46355851569933398</v>
      </c>
      <c r="EK47" s="40">
        <v>3619</v>
      </c>
      <c r="EL47" s="53">
        <f t="shared" ref="EL47" si="379">EK47/$EB47</f>
        <v>0.68867745004757375</v>
      </c>
      <c r="EM47" s="40">
        <v>4244</v>
      </c>
      <c r="EN47" s="53">
        <f t="shared" ref="EN47" si="380">EM47/$EB47</f>
        <v>0.80761179828734542</v>
      </c>
      <c r="EO47" s="147">
        <v>75886</v>
      </c>
      <c r="EP47" s="147">
        <v>67829</v>
      </c>
      <c r="EQ47" s="147">
        <v>92800</v>
      </c>
      <c r="ER47" s="147">
        <v>88965</v>
      </c>
      <c r="ES47" s="147">
        <v>54025</v>
      </c>
      <c r="ET47" s="40">
        <v>4353</v>
      </c>
      <c r="EU47" s="40">
        <v>241</v>
      </c>
      <c r="EV47" s="53">
        <f t="shared" si="72"/>
        <v>5.5364116701125662E-2</v>
      </c>
      <c r="EW47" s="40">
        <v>4098</v>
      </c>
      <c r="EX47" s="40">
        <v>381</v>
      </c>
      <c r="EY47" s="53">
        <f t="shared" si="73"/>
        <v>9.2972181551976577E-2</v>
      </c>
      <c r="EZ47" s="40">
        <f t="shared" si="74"/>
        <v>8451</v>
      </c>
      <c r="FA47" s="40">
        <f t="shared" si="75"/>
        <v>622</v>
      </c>
      <c r="FB47" s="53">
        <f t="shared" si="76"/>
        <v>7.3600757306827594E-2</v>
      </c>
      <c r="FC47" s="40">
        <v>8451</v>
      </c>
      <c r="FD47" s="40">
        <v>622</v>
      </c>
      <c r="FE47" s="53">
        <f t="shared" si="77"/>
        <v>7.3600757306827594E-2</v>
      </c>
      <c r="FF47" s="40">
        <v>1267</v>
      </c>
      <c r="FG47" s="53">
        <f t="shared" si="77"/>
        <v>0.14992308602532245</v>
      </c>
      <c r="FH47" s="40">
        <v>1966</v>
      </c>
      <c r="FI47" s="53">
        <f t="shared" ref="FI47" si="381">FH47/$FC47</f>
        <v>0.23263519110164477</v>
      </c>
      <c r="FJ47" s="40">
        <v>2189</v>
      </c>
      <c r="FK47" s="53">
        <f t="shared" ref="FK47" si="382">FJ47/$FC47</f>
        <v>0.259022600875636</v>
      </c>
      <c r="FL47" s="40">
        <v>3940</v>
      </c>
      <c r="FM47" s="53">
        <f t="shared" ref="FM47" si="383">FL47/$FC47</f>
        <v>0.46621701573778251</v>
      </c>
      <c r="FN47" s="40">
        <v>580</v>
      </c>
      <c r="FO47" s="53">
        <v>0.19808743169398907</v>
      </c>
      <c r="FP47" s="40">
        <v>9</v>
      </c>
      <c r="FQ47" s="53">
        <v>3.0737704918032786E-3</v>
      </c>
      <c r="FR47" s="40">
        <v>103</v>
      </c>
      <c r="FS47" s="53">
        <v>6.8529607451763147E-2</v>
      </c>
      <c r="FT47" s="39">
        <v>0</v>
      </c>
      <c r="FU47" s="53">
        <v>0</v>
      </c>
      <c r="FV47" s="40">
        <v>405</v>
      </c>
      <c r="FW47" s="53">
        <v>0.16193522590963613</v>
      </c>
      <c r="FX47" s="40">
        <v>4</v>
      </c>
      <c r="FY47" s="53">
        <v>1.5993602558976409E-3</v>
      </c>
      <c r="FZ47" s="40">
        <v>29</v>
      </c>
      <c r="GA47" s="53">
        <v>1.67727009832273E-2</v>
      </c>
      <c r="GB47" s="40">
        <v>0</v>
      </c>
      <c r="GC47" s="53">
        <v>0</v>
      </c>
      <c r="GD47" s="40">
        <v>1117</v>
      </c>
      <c r="GE47" s="150">
        <v>0.12896894123080477</v>
      </c>
      <c r="GF47" s="40">
        <v>13</v>
      </c>
      <c r="GG47" s="150">
        <v>1.5009814109225262E-3</v>
      </c>
      <c r="GH47" s="40">
        <v>5255</v>
      </c>
      <c r="GI47" s="40">
        <v>651</v>
      </c>
      <c r="GJ47" s="53">
        <f t="shared" si="81"/>
        <v>0.12388201712654615</v>
      </c>
      <c r="GK47" s="40">
        <v>246</v>
      </c>
      <c r="GL47" s="53">
        <f t="shared" si="82"/>
        <v>0.37788018433179721</v>
      </c>
      <c r="GM47" s="40">
        <v>252</v>
      </c>
      <c r="GN47" s="53">
        <f t="shared" si="83"/>
        <v>0.38709677419354838</v>
      </c>
      <c r="GO47" s="40">
        <v>4604</v>
      </c>
      <c r="GP47" s="53">
        <f t="shared" si="84"/>
        <v>0.87611798287345388</v>
      </c>
      <c r="GQ47" s="40">
        <v>3523</v>
      </c>
      <c r="GR47" s="53">
        <f t="shared" si="85"/>
        <v>0.76520417028670717</v>
      </c>
      <c r="GS47" s="40">
        <v>1008</v>
      </c>
      <c r="GT47" s="53">
        <f t="shared" si="86"/>
        <v>0.21894005212858383</v>
      </c>
    </row>
    <row r="48" spans="1:202" x14ac:dyDescent="0.25">
      <c r="A48" t="s">
        <v>220</v>
      </c>
      <c r="B48" s="46">
        <v>38007</v>
      </c>
      <c r="C48" s="46">
        <v>14444</v>
      </c>
      <c r="D48" s="46">
        <v>10448</v>
      </c>
      <c r="E48" s="46">
        <v>4036</v>
      </c>
      <c r="F48" s="46">
        <v>1191</v>
      </c>
      <c r="G48" s="48">
        <f t="shared" si="2"/>
        <v>0.38003525666324622</v>
      </c>
      <c r="H48" s="48">
        <f t="shared" si="3"/>
        <v>0.27489672954981975</v>
      </c>
      <c r="I48" s="48">
        <f t="shared" si="4"/>
        <v>0.10619096482226958</v>
      </c>
      <c r="J48" s="48">
        <f t="shared" si="5"/>
        <v>3.1336332780803534E-2</v>
      </c>
      <c r="K48" s="46">
        <v>5190</v>
      </c>
      <c r="L48" s="49">
        <f t="shared" si="6"/>
        <v>0.49674578866768759</v>
      </c>
      <c r="M48" s="46">
        <v>5258</v>
      </c>
      <c r="N48" s="49">
        <f t="shared" si="7"/>
        <v>0.50325421133231241</v>
      </c>
      <c r="O48" s="52">
        <v>52.2</v>
      </c>
      <c r="P48" s="40">
        <v>16772</v>
      </c>
      <c r="Q48" s="40">
        <v>9424</v>
      </c>
      <c r="R48" s="53">
        <f t="shared" si="8"/>
        <v>0.56188886238969715</v>
      </c>
      <c r="S48" s="40">
        <v>7162</v>
      </c>
      <c r="T48" s="54">
        <f t="shared" si="9"/>
        <v>0.42702122585261149</v>
      </c>
      <c r="U48" s="46">
        <v>5190</v>
      </c>
      <c r="V48" s="40">
        <v>236</v>
      </c>
      <c r="W48" s="53">
        <f t="shared" si="10"/>
        <v>4.5472061657032756E-2</v>
      </c>
      <c r="X48" s="40">
        <v>3664</v>
      </c>
      <c r="Y48" s="55">
        <f t="shared" si="11"/>
        <v>0.70597302504816961</v>
      </c>
      <c r="Z48" s="40">
        <v>81</v>
      </c>
      <c r="AA48" s="53">
        <f t="shared" si="12"/>
        <v>1.560693641618497E-2</v>
      </c>
      <c r="AB48" s="40">
        <v>493</v>
      </c>
      <c r="AC48" s="53">
        <f t="shared" si="13"/>
        <v>9.4990366088631983E-2</v>
      </c>
      <c r="AD48" s="40">
        <v>716</v>
      </c>
      <c r="AE48" s="53">
        <f t="shared" si="14"/>
        <v>0.13795761078998073</v>
      </c>
      <c r="AF48" s="40">
        <v>5258</v>
      </c>
      <c r="AG48" s="40">
        <v>232</v>
      </c>
      <c r="AH48" s="53">
        <f t="shared" si="15"/>
        <v>4.4123240775960443E-2</v>
      </c>
      <c r="AI48" s="40">
        <v>2935</v>
      </c>
      <c r="AJ48" s="53">
        <f t="shared" si="16"/>
        <v>0.55819703309243063</v>
      </c>
      <c r="AK48" s="40">
        <v>239</v>
      </c>
      <c r="AL48" s="53">
        <f t="shared" si="17"/>
        <v>4.5454545454545456E-2</v>
      </c>
      <c r="AM48" s="40">
        <v>1209</v>
      </c>
      <c r="AN48" s="53">
        <f t="shared" si="18"/>
        <v>0.22993533662989729</v>
      </c>
      <c r="AO48" s="40">
        <v>643</v>
      </c>
      <c r="AP48" s="53">
        <f t="shared" si="19"/>
        <v>0.12228984404716622</v>
      </c>
      <c r="AQ48" s="40">
        <f t="shared" si="20"/>
        <v>10448</v>
      </c>
      <c r="AR48" s="40">
        <f t="shared" si="21"/>
        <v>468</v>
      </c>
      <c r="AS48" s="53">
        <f t="shared" si="22"/>
        <v>4.4793261868300155E-2</v>
      </c>
      <c r="AT48" s="40">
        <f t="shared" si="23"/>
        <v>6599</v>
      </c>
      <c r="AU48" s="53">
        <f t="shared" si="24"/>
        <v>0.631604134762634</v>
      </c>
      <c r="AV48" s="40">
        <f t="shared" si="25"/>
        <v>320</v>
      </c>
      <c r="AW48" s="53">
        <f t="shared" si="26"/>
        <v>3.0627871362940276E-2</v>
      </c>
      <c r="AX48" s="40">
        <f t="shared" si="27"/>
        <v>1702</v>
      </c>
      <c r="AY48" s="53">
        <f t="shared" si="28"/>
        <v>0.16290199081163859</v>
      </c>
      <c r="AZ48" s="40">
        <f t="shared" si="29"/>
        <v>1359</v>
      </c>
      <c r="BA48" s="53">
        <f t="shared" si="30"/>
        <v>0.13007274119448697</v>
      </c>
      <c r="BB48" s="141">
        <v>5128</v>
      </c>
      <c r="BC48" s="141">
        <v>1473</v>
      </c>
      <c r="BD48" s="142">
        <f t="shared" si="31"/>
        <v>0.28724648985959439</v>
      </c>
      <c r="BE48" s="141">
        <v>5047</v>
      </c>
      <c r="BF48" s="141">
        <v>1211</v>
      </c>
      <c r="BG48" s="142">
        <f t="shared" si="0"/>
        <v>0.23994452149791956</v>
      </c>
      <c r="BH48" s="144">
        <f t="shared" si="32"/>
        <v>10175</v>
      </c>
      <c r="BI48" s="144">
        <f t="shared" si="33"/>
        <v>2684</v>
      </c>
      <c r="BJ48" s="145">
        <f t="shared" si="34"/>
        <v>0.26378378378378381</v>
      </c>
      <c r="BK48" s="40">
        <v>10162</v>
      </c>
      <c r="BL48" s="40">
        <v>2707</v>
      </c>
      <c r="BM48" s="53">
        <f t="shared" si="87"/>
        <v>0.26638456996654203</v>
      </c>
      <c r="BN48" s="40">
        <v>5190</v>
      </c>
      <c r="BO48" s="40">
        <v>1109</v>
      </c>
      <c r="BP48" s="53">
        <f t="shared" si="35"/>
        <v>0.2136801541425819</v>
      </c>
      <c r="BQ48" s="40">
        <v>5258</v>
      </c>
      <c r="BR48" s="40">
        <v>1541</v>
      </c>
      <c r="BS48" s="53">
        <f t="shared" si="36"/>
        <v>0.29307721567135792</v>
      </c>
      <c r="BT48" s="27">
        <v>38226</v>
      </c>
      <c r="BU48" s="27">
        <v>11156</v>
      </c>
      <c r="BV48" s="57">
        <f t="shared" si="37"/>
        <v>0.29184324805106471</v>
      </c>
      <c r="BW48" s="57">
        <f t="shared" si="38"/>
        <v>1</v>
      </c>
      <c r="BX48" s="27">
        <v>36119</v>
      </c>
      <c r="BY48" s="27">
        <v>10920</v>
      </c>
      <c r="BZ48" s="57">
        <f t="shared" si="39"/>
        <v>0.30233395165979127</v>
      </c>
      <c r="CA48" s="57">
        <f t="shared" si="40"/>
        <v>0.97884546432413055</v>
      </c>
      <c r="CB48" s="27">
        <v>224</v>
      </c>
      <c r="CC48" s="27">
        <v>20</v>
      </c>
      <c r="CD48" s="57">
        <f t="shared" si="41"/>
        <v>8.9285714285714288E-2</v>
      </c>
      <c r="CE48" s="57">
        <f t="shared" si="88"/>
        <v>1.7927572606669057E-3</v>
      </c>
      <c r="CF48" s="27">
        <v>443</v>
      </c>
      <c r="CG48" s="27">
        <v>54</v>
      </c>
      <c r="CH48" s="57">
        <f t="shared" si="42"/>
        <v>0.12189616252821671</v>
      </c>
      <c r="CI48" s="57">
        <f t="shared" si="43"/>
        <v>4.8404446038006451E-3</v>
      </c>
      <c r="CJ48" s="27">
        <v>235</v>
      </c>
      <c r="CK48" s="27">
        <v>42</v>
      </c>
      <c r="CL48" s="58">
        <f t="shared" si="44"/>
        <v>0.17872340425531916</v>
      </c>
      <c r="CM48" s="57">
        <f t="shared" si="45"/>
        <v>3.7647902474005021E-3</v>
      </c>
      <c r="CN48" s="27">
        <v>10</v>
      </c>
      <c r="CO48" s="27">
        <v>0</v>
      </c>
      <c r="CP48" s="58">
        <f t="shared" si="46"/>
        <v>0</v>
      </c>
      <c r="CQ48" s="57">
        <f t="shared" si="47"/>
        <v>0</v>
      </c>
      <c r="CR48" s="126">
        <v>53</v>
      </c>
      <c r="CS48" s="126">
        <v>2</v>
      </c>
      <c r="CT48" s="127">
        <f t="shared" si="48"/>
        <v>3.7735849056603772E-2</v>
      </c>
      <c r="CU48" s="127">
        <f t="shared" si="49"/>
        <v>1.7927572606669058E-4</v>
      </c>
      <c r="CV48" s="27">
        <v>507</v>
      </c>
      <c r="CW48" s="27">
        <v>82</v>
      </c>
      <c r="CX48" s="57">
        <f t="shared" si="50"/>
        <v>0.16173570019723865</v>
      </c>
      <c r="CY48" s="57">
        <f t="shared" si="51"/>
        <v>7.3503047687343134E-3</v>
      </c>
      <c r="CZ48" s="27">
        <v>688</v>
      </c>
      <c r="DA48" s="27">
        <v>38</v>
      </c>
      <c r="DB48" s="57">
        <f t="shared" si="52"/>
        <v>5.5232558139534885E-2</v>
      </c>
      <c r="DC48" s="57">
        <f t="shared" si="89"/>
        <v>3.4062387952671206E-3</v>
      </c>
      <c r="DD48" s="40">
        <v>5190</v>
      </c>
      <c r="DE48" s="40">
        <v>240</v>
      </c>
      <c r="DF48" s="40">
        <v>1569</v>
      </c>
      <c r="DG48" s="40">
        <v>1769</v>
      </c>
      <c r="DH48" s="40">
        <v>1612</v>
      </c>
      <c r="DI48" s="54">
        <f t="shared" si="53"/>
        <v>4.6242774566473986E-2</v>
      </c>
      <c r="DJ48" s="54">
        <f t="shared" si="54"/>
        <v>0.30231213872832369</v>
      </c>
      <c r="DK48" s="54">
        <f t="shared" si="55"/>
        <v>0.65144508670520229</v>
      </c>
      <c r="DL48" s="40">
        <v>5258</v>
      </c>
      <c r="DM48" s="40">
        <v>316</v>
      </c>
      <c r="DN48" s="40">
        <v>1864</v>
      </c>
      <c r="DO48" s="40">
        <v>1956</v>
      </c>
      <c r="DP48" s="40">
        <v>1122</v>
      </c>
      <c r="DQ48" s="54">
        <f t="shared" si="56"/>
        <v>6.0098896918980599E-2</v>
      </c>
      <c r="DR48" s="54">
        <f t="shared" si="57"/>
        <v>0.35450741726892354</v>
      </c>
      <c r="DS48" s="54">
        <f t="shared" si="58"/>
        <v>0.58539368581209583</v>
      </c>
      <c r="DT48" s="40">
        <f t="shared" si="59"/>
        <v>10448</v>
      </c>
      <c r="DU48" s="40">
        <f t="shared" si="60"/>
        <v>556</v>
      </c>
      <c r="DV48" s="40">
        <f t="shared" si="61"/>
        <v>3433</v>
      </c>
      <c r="DW48" s="40">
        <f t="shared" si="62"/>
        <v>3725</v>
      </c>
      <c r="DX48" s="40">
        <f t="shared" si="63"/>
        <v>2734</v>
      </c>
      <c r="DY48" s="53">
        <f t="shared" si="64"/>
        <v>5.3215926493108731E-2</v>
      </c>
      <c r="DZ48" s="53">
        <f t="shared" si="65"/>
        <v>0.32857963246554367</v>
      </c>
      <c r="EA48" s="53">
        <f t="shared" si="66"/>
        <v>0.61820444104134764</v>
      </c>
      <c r="EB48" s="40">
        <v>6487</v>
      </c>
      <c r="EC48" s="39">
        <v>504</v>
      </c>
      <c r="ED48" s="53">
        <f t="shared" si="67"/>
        <v>7.7693849236935411E-2</v>
      </c>
      <c r="EE48" s="40">
        <v>1285</v>
      </c>
      <c r="EF48" s="53">
        <f t="shared" si="67"/>
        <v>0.19808848466163095</v>
      </c>
      <c r="EG48" s="40">
        <v>2155</v>
      </c>
      <c r="EH48" s="53">
        <f t="shared" ref="EH48" si="384">EG48/$EB48</f>
        <v>0.33220286727300757</v>
      </c>
      <c r="EI48" s="40">
        <v>3028</v>
      </c>
      <c r="EJ48" s="53">
        <f t="shared" ref="EJ48" si="385">EI48/$EB48</f>
        <v>0.46677971327269924</v>
      </c>
      <c r="EK48" s="40">
        <v>4398</v>
      </c>
      <c r="EL48" s="53">
        <f t="shared" ref="EL48" si="386">EK48/$EB48</f>
        <v>0.67797132726992448</v>
      </c>
      <c r="EM48" s="40">
        <v>5165</v>
      </c>
      <c r="EN48" s="53">
        <f t="shared" ref="EN48" si="387">EM48/$EB48</f>
        <v>0.79620780021581627</v>
      </c>
      <c r="EO48" s="147">
        <v>69621</v>
      </c>
      <c r="EP48" s="147">
        <v>36250</v>
      </c>
      <c r="EQ48" s="147">
        <v>83056</v>
      </c>
      <c r="ER48" s="147">
        <v>84739</v>
      </c>
      <c r="ES48" s="147">
        <v>52829</v>
      </c>
      <c r="ET48" s="40">
        <v>5128</v>
      </c>
      <c r="EU48" s="40">
        <v>278</v>
      </c>
      <c r="EV48" s="53">
        <f t="shared" si="72"/>
        <v>5.4212168486739466E-2</v>
      </c>
      <c r="EW48" s="40">
        <v>5047</v>
      </c>
      <c r="EX48" s="40">
        <v>454</v>
      </c>
      <c r="EY48" s="53">
        <f t="shared" si="73"/>
        <v>8.9954428373291068E-2</v>
      </c>
      <c r="EZ48" s="40">
        <f t="shared" si="74"/>
        <v>10175</v>
      </c>
      <c r="FA48" s="40">
        <f t="shared" si="75"/>
        <v>732</v>
      </c>
      <c r="FB48" s="53">
        <f t="shared" si="76"/>
        <v>7.1941031941031935E-2</v>
      </c>
      <c r="FC48" s="40">
        <v>10175</v>
      </c>
      <c r="FD48" s="40">
        <v>732</v>
      </c>
      <c r="FE48" s="53">
        <f t="shared" si="77"/>
        <v>7.1941031941031935E-2</v>
      </c>
      <c r="FF48" s="40">
        <v>1526</v>
      </c>
      <c r="FG48" s="53">
        <f t="shared" si="77"/>
        <v>0.14997542997542998</v>
      </c>
      <c r="FH48" s="40">
        <v>2201</v>
      </c>
      <c r="FI48" s="53">
        <f t="shared" ref="FI48" si="388">FH48/$FC48</f>
        <v>0.21631449631449631</v>
      </c>
      <c r="FJ48" s="40">
        <v>2690</v>
      </c>
      <c r="FK48" s="53">
        <f t="shared" ref="FK48" si="389">FJ48/$FC48</f>
        <v>0.26437346437346437</v>
      </c>
      <c r="FL48" s="40">
        <v>4809</v>
      </c>
      <c r="FM48" s="53">
        <f t="shared" ref="FM48" si="390">FL48/$FC48</f>
        <v>0.47262899262899261</v>
      </c>
      <c r="FN48" s="40">
        <v>647</v>
      </c>
      <c r="FO48" s="53">
        <v>0.19641772920461445</v>
      </c>
      <c r="FP48" s="40">
        <v>7</v>
      </c>
      <c r="FQ48" s="53">
        <v>2.1250758955676987E-3</v>
      </c>
      <c r="FR48" s="40">
        <v>142</v>
      </c>
      <c r="FS48" s="53">
        <v>7.4894514767932491E-2</v>
      </c>
      <c r="FT48" s="39">
        <v>0</v>
      </c>
      <c r="FU48" s="53">
        <v>0</v>
      </c>
      <c r="FV48" s="40">
        <v>542</v>
      </c>
      <c r="FW48" s="53">
        <v>0.17382937780628607</v>
      </c>
      <c r="FX48" s="40">
        <v>0</v>
      </c>
      <c r="FY48" s="53">
        <v>0</v>
      </c>
      <c r="FZ48" s="40">
        <v>60</v>
      </c>
      <c r="GA48" s="53">
        <v>2.8037383177570093E-2</v>
      </c>
      <c r="GB48" s="40">
        <v>0</v>
      </c>
      <c r="GC48" s="53">
        <v>0</v>
      </c>
      <c r="GD48" s="40">
        <v>1391</v>
      </c>
      <c r="GE48" s="150">
        <v>0.13313552833078102</v>
      </c>
      <c r="GF48" s="40">
        <v>7</v>
      </c>
      <c r="GG48" s="150">
        <v>6.6998468606431852E-4</v>
      </c>
      <c r="GH48" s="40">
        <v>6487</v>
      </c>
      <c r="GI48" s="40">
        <v>855</v>
      </c>
      <c r="GJ48" s="53">
        <f t="shared" si="81"/>
        <v>0.13180206566980113</v>
      </c>
      <c r="GK48" s="40">
        <v>247</v>
      </c>
      <c r="GL48" s="53">
        <f t="shared" si="82"/>
        <v>0.28888888888888886</v>
      </c>
      <c r="GM48" s="40">
        <v>461</v>
      </c>
      <c r="GN48" s="53">
        <f t="shared" si="83"/>
        <v>0.53918128654970765</v>
      </c>
      <c r="GO48" s="40">
        <v>5632</v>
      </c>
      <c r="GP48" s="53">
        <f t="shared" si="84"/>
        <v>0.86819793433019887</v>
      </c>
      <c r="GQ48" s="40">
        <v>4412</v>
      </c>
      <c r="GR48" s="53">
        <f t="shared" si="85"/>
        <v>0.78338068181818177</v>
      </c>
      <c r="GS48" s="40">
        <v>1171</v>
      </c>
      <c r="GT48" s="53">
        <f t="shared" si="86"/>
        <v>0.20791903409090909</v>
      </c>
    </row>
    <row r="49" spans="1:202" x14ac:dyDescent="0.25">
      <c r="A49" t="s">
        <v>221</v>
      </c>
      <c r="B49" s="46">
        <v>191537</v>
      </c>
      <c r="C49" s="46">
        <v>43368</v>
      </c>
      <c r="D49" s="46">
        <v>30756</v>
      </c>
      <c r="E49" s="46">
        <v>12108</v>
      </c>
      <c r="F49" s="46">
        <v>3656</v>
      </c>
      <c r="G49" s="48">
        <f t="shared" si="2"/>
        <v>0.22642100481891228</v>
      </c>
      <c r="H49" s="48">
        <f t="shared" si="3"/>
        <v>0.16057471924484565</v>
      </c>
      <c r="I49" s="48">
        <f t="shared" si="4"/>
        <v>6.3214940194322763E-2</v>
      </c>
      <c r="J49" s="48">
        <f t="shared" si="5"/>
        <v>1.9087695849888012E-2</v>
      </c>
      <c r="K49" s="46">
        <v>14043</v>
      </c>
      <c r="L49" s="49">
        <f t="shared" si="6"/>
        <v>0.45659383534920017</v>
      </c>
      <c r="M49" s="46">
        <v>16713</v>
      </c>
      <c r="N49" s="49">
        <f t="shared" si="7"/>
        <v>0.54340616465079983</v>
      </c>
      <c r="O49" s="52">
        <v>38.700000000000003</v>
      </c>
      <c r="P49" s="40">
        <v>77239</v>
      </c>
      <c r="Q49" s="40">
        <v>29345</v>
      </c>
      <c r="R49" s="53">
        <f t="shared" si="8"/>
        <v>0.37992464946464871</v>
      </c>
      <c r="S49" s="40">
        <v>21617</v>
      </c>
      <c r="T49" s="54">
        <f t="shared" si="9"/>
        <v>0.27987156747239089</v>
      </c>
      <c r="U49" s="46">
        <v>14043</v>
      </c>
      <c r="V49" s="40">
        <v>781</v>
      </c>
      <c r="W49" s="53">
        <f t="shared" si="10"/>
        <v>5.5614897101758883E-2</v>
      </c>
      <c r="X49" s="40">
        <v>10083</v>
      </c>
      <c r="Y49" s="55">
        <f t="shared" si="11"/>
        <v>0.71800897244178596</v>
      </c>
      <c r="Z49" s="40">
        <v>376</v>
      </c>
      <c r="AA49" s="53">
        <f t="shared" si="12"/>
        <v>2.6774905646941537E-2</v>
      </c>
      <c r="AB49" s="40">
        <v>1195</v>
      </c>
      <c r="AC49" s="53">
        <f t="shared" si="13"/>
        <v>8.5095777255572172E-2</v>
      </c>
      <c r="AD49" s="40">
        <v>1608</v>
      </c>
      <c r="AE49" s="53">
        <f t="shared" si="14"/>
        <v>0.11450544755394147</v>
      </c>
      <c r="AF49" s="40">
        <v>16713</v>
      </c>
      <c r="AG49" s="40">
        <v>782</v>
      </c>
      <c r="AH49" s="53">
        <f t="shared" si="15"/>
        <v>4.6789924011248728E-2</v>
      </c>
      <c r="AI49" s="40">
        <v>8002</v>
      </c>
      <c r="AJ49" s="53">
        <f t="shared" si="16"/>
        <v>0.47878896667265003</v>
      </c>
      <c r="AK49" s="40">
        <v>350</v>
      </c>
      <c r="AL49" s="53">
        <f t="shared" si="17"/>
        <v>2.0941781846466823E-2</v>
      </c>
      <c r="AM49" s="40">
        <v>4847</v>
      </c>
      <c r="AN49" s="53">
        <f t="shared" si="18"/>
        <v>0.29001376174235627</v>
      </c>
      <c r="AO49" s="40">
        <v>2732</v>
      </c>
      <c r="AP49" s="53">
        <f t="shared" si="19"/>
        <v>0.16346556572727816</v>
      </c>
      <c r="AQ49" s="40">
        <f t="shared" si="20"/>
        <v>30756</v>
      </c>
      <c r="AR49" s="40">
        <f t="shared" si="21"/>
        <v>1563</v>
      </c>
      <c r="AS49" s="53">
        <f t="shared" si="22"/>
        <v>5.0819352321498243E-2</v>
      </c>
      <c r="AT49" s="40">
        <f t="shared" si="23"/>
        <v>18085</v>
      </c>
      <c r="AU49" s="53">
        <f t="shared" si="24"/>
        <v>0.58801534659903754</v>
      </c>
      <c r="AV49" s="40">
        <f t="shared" si="25"/>
        <v>726</v>
      </c>
      <c r="AW49" s="53">
        <f t="shared" si="26"/>
        <v>2.3605150214592276E-2</v>
      </c>
      <c r="AX49" s="40">
        <f t="shared" si="27"/>
        <v>6042</v>
      </c>
      <c r="AY49" s="53">
        <f t="shared" si="28"/>
        <v>0.19644947327350762</v>
      </c>
      <c r="AZ49" s="40">
        <f t="shared" si="29"/>
        <v>4340</v>
      </c>
      <c r="BA49" s="53">
        <f t="shared" si="30"/>
        <v>0.14111067759136428</v>
      </c>
      <c r="BB49" s="141">
        <v>13824</v>
      </c>
      <c r="BC49" s="141">
        <v>3839</v>
      </c>
      <c r="BD49" s="142">
        <f t="shared" si="31"/>
        <v>0.27770543981481483</v>
      </c>
      <c r="BE49" s="141">
        <v>16110</v>
      </c>
      <c r="BF49" s="141">
        <v>4938</v>
      </c>
      <c r="BG49" s="142">
        <f t="shared" si="0"/>
        <v>0.30651769087523278</v>
      </c>
      <c r="BH49" s="144">
        <f t="shared" si="32"/>
        <v>29934</v>
      </c>
      <c r="BI49" s="144">
        <f t="shared" si="33"/>
        <v>8777</v>
      </c>
      <c r="BJ49" s="145">
        <f t="shared" si="34"/>
        <v>0.29321173247811855</v>
      </c>
      <c r="BK49" s="40">
        <v>29846</v>
      </c>
      <c r="BL49" s="40">
        <v>8912</v>
      </c>
      <c r="BM49" s="53">
        <f t="shared" si="87"/>
        <v>0.2985994773168934</v>
      </c>
      <c r="BN49" s="40">
        <v>14043</v>
      </c>
      <c r="BO49" s="40">
        <v>2742</v>
      </c>
      <c r="BP49" s="53">
        <f t="shared" si="35"/>
        <v>0.19525742362743004</v>
      </c>
      <c r="BQ49" s="40">
        <v>16713</v>
      </c>
      <c r="BR49" s="40">
        <v>6545</v>
      </c>
      <c r="BS49" s="53">
        <f t="shared" si="36"/>
        <v>0.39161132052892955</v>
      </c>
      <c r="BT49" s="27">
        <v>193234</v>
      </c>
      <c r="BU49" s="27">
        <v>33166</v>
      </c>
      <c r="BV49" s="57">
        <f t="shared" si="37"/>
        <v>0.17163646149228395</v>
      </c>
      <c r="BW49" s="57">
        <f t="shared" si="38"/>
        <v>1</v>
      </c>
      <c r="BX49" s="27">
        <v>165123</v>
      </c>
      <c r="BY49" s="27">
        <v>31505</v>
      </c>
      <c r="BZ49" s="57">
        <f t="shared" si="39"/>
        <v>0.19079716332673219</v>
      </c>
      <c r="CA49" s="57">
        <f t="shared" si="40"/>
        <v>0.9499185913284689</v>
      </c>
      <c r="CB49" s="27">
        <v>3448</v>
      </c>
      <c r="CC49" s="27">
        <v>119</v>
      </c>
      <c r="CD49" s="57">
        <f t="shared" si="41"/>
        <v>3.4512761020881667E-2</v>
      </c>
      <c r="CE49" s="57">
        <f t="shared" si="88"/>
        <v>3.5880118193330518E-3</v>
      </c>
      <c r="CF49" s="27">
        <v>3043</v>
      </c>
      <c r="CG49" s="27">
        <v>438</v>
      </c>
      <c r="CH49" s="57">
        <f t="shared" si="42"/>
        <v>0.14393690437068682</v>
      </c>
      <c r="CI49" s="57">
        <f t="shared" si="43"/>
        <v>1.3206295603931738E-2</v>
      </c>
      <c r="CJ49" s="27">
        <v>7470</v>
      </c>
      <c r="CK49" s="27">
        <v>453</v>
      </c>
      <c r="CL49" s="58">
        <f t="shared" si="44"/>
        <v>6.0642570281124498E-2</v>
      </c>
      <c r="CM49" s="57">
        <f t="shared" si="45"/>
        <v>1.365856600132666E-2</v>
      </c>
      <c r="CN49" s="27">
        <v>137</v>
      </c>
      <c r="CO49" s="27">
        <v>7</v>
      </c>
      <c r="CP49" s="58">
        <f t="shared" si="46"/>
        <v>5.1094890510948905E-2</v>
      </c>
      <c r="CQ49" s="57">
        <f t="shared" si="47"/>
        <v>2.1105951878429716E-4</v>
      </c>
      <c r="CR49" s="126">
        <v>2652</v>
      </c>
      <c r="CS49" s="126">
        <v>108</v>
      </c>
      <c r="CT49" s="127">
        <f t="shared" si="48"/>
        <v>4.072398190045249E-2</v>
      </c>
      <c r="CU49" s="127">
        <f t="shared" si="49"/>
        <v>3.2563468612434423E-3</v>
      </c>
      <c r="CV49" s="27">
        <v>3573</v>
      </c>
      <c r="CW49" s="27">
        <v>146</v>
      </c>
      <c r="CX49" s="57">
        <f t="shared" si="50"/>
        <v>4.0862020710887209E-2</v>
      </c>
      <c r="CY49" s="57">
        <f t="shared" si="51"/>
        <v>4.4020985346439126E-3</v>
      </c>
      <c r="CZ49" s="27">
        <v>10440</v>
      </c>
      <c r="DA49" s="27">
        <v>498</v>
      </c>
      <c r="DB49" s="57">
        <f t="shared" si="52"/>
        <v>4.7701149425287359E-2</v>
      </c>
      <c r="DC49" s="57">
        <f t="shared" si="89"/>
        <v>1.5015377193511427E-2</v>
      </c>
      <c r="DD49" s="40">
        <v>14043</v>
      </c>
      <c r="DE49" s="40">
        <v>1087</v>
      </c>
      <c r="DF49" s="40">
        <v>5600</v>
      </c>
      <c r="DG49" s="40">
        <v>3336</v>
      </c>
      <c r="DH49" s="40">
        <v>4020</v>
      </c>
      <c r="DI49" s="54">
        <f t="shared" si="53"/>
        <v>7.7405112867620876E-2</v>
      </c>
      <c r="DJ49" s="54">
        <f t="shared" si="54"/>
        <v>0.39877519048636334</v>
      </c>
      <c r="DK49" s="54">
        <f t="shared" si="55"/>
        <v>0.5238196966460158</v>
      </c>
      <c r="DL49" s="40">
        <v>16713</v>
      </c>
      <c r="DM49" s="40">
        <v>1234</v>
      </c>
      <c r="DN49" s="40">
        <v>7821</v>
      </c>
      <c r="DO49" s="40">
        <v>4273</v>
      </c>
      <c r="DP49" s="40">
        <v>3385</v>
      </c>
      <c r="DQ49" s="54">
        <f t="shared" si="56"/>
        <v>7.3834739424400164E-2</v>
      </c>
      <c r="DR49" s="54">
        <f t="shared" si="57"/>
        <v>0.46795907377490575</v>
      </c>
      <c r="DS49" s="54">
        <f t="shared" si="58"/>
        <v>0.45820618680069408</v>
      </c>
      <c r="DT49" s="40">
        <f t="shared" si="59"/>
        <v>30756</v>
      </c>
      <c r="DU49" s="40">
        <f t="shared" si="60"/>
        <v>2321</v>
      </c>
      <c r="DV49" s="40">
        <f t="shared" si="61"/>
        <v>13421</v>
      </c>
      <c r="DW49" s="40">
        <f t="shared" si="62"/>
        <v>7609</v>
      </c>
      <c r="DX49" s="40">
        <f t="shared" si="63"/>
        <v>7405</v>
      </c>
      <c r="DY49" s="53">
        <f t="shared" si="64"/>
        <v>7.5464949928469235E-2</v>
      </c>
      <c r="DZ49" s="53">
        <f t="shared" si="65"/>
        <v>0.43637013915983874</v>
      </c>
      <c r="EA49" s="53">
        <f t="shared" si="66"/>
        <v>0.48816491091169201</v>
      </c>
      <c r="EB49" s="40">
        <v>19765</v>
      </c>
      <c r="EC49" s="39">
        <v>1581</v>
      </c>
      <c r="ED49" s="53">
        <f t="shared" si="67"/>
        <v>7.9989881102959778E-2</v>
      </c>
      <c r="EE49" s="40">
        <v>3389</v>
      </c>
      <c r="EF49" s="53">
        <f t="shared" si="67"/>
        <v>0.17146471034657224</v>
      </c>
      <c r="EG49" s="40">
        <v>6285</v>
      </c>
      <c r="EH49" s="53">
        <f t="shared" ref="EH49" si="391">EG49/$EB49</f>
        <v>0.31798633948899568</v>
      </c>
      <c r="EI49" s="40">
        <v>9329</v>
      </c>
      <c r="EJ49" s="53">
        <f t="shared" ref="EJ49" si="392">EI49/$EB49</f>
        <v>0.47199595244118392</v>
      </c>
      <c r="EK49" s="40">
        <v>13266</v>
      </c>
      <c r="EL49" s="53">
        <f t="shared" ref="EL49" si="393">EK49/$EB49</f>
        <v>0.67118644067796607</v>
      </c>
      <c r="EM49" s="40">
        <v>15741</v>
      </c>
      <c r="EN49" s="53">
        <f t="shared" ref="EN49" si="394">EM49/$EB49</f>
        <v>0.79640779155072094</v>
      </c>
      <c r="EO49" s="147">
        <v>82857</v>
      </c>
      <c r="EP49" s="147">
        <v>63428</v>
      </c>
      <c r="EQ49" s="147">
        <v>93441</v>
      </c>
      <c r="ER49" s="147">
        <v>102675</v>
      </c>
      <c r="ES49" s="147">
        <v>52605</v>
      </c>
      <c r="ET49" s="40">
        <v>13824</v>
      </c>
      <c r="EU49" s="40">
        <v>755</v>
      </c>
      <c r="EV49" s="53">
        <f t="shared" si="72"/>
        <v>5.4615162037037035E-2</v>
      </c>
      <c r="EW49" s="40">
        <v>16110</v>
      </c>
      <c r="EX49" s="40">
        <v>1470</v>
      </c>
      <c r="EY49" s="53">
        <f t="shared" si="73"/>
        <v>9.1247672253258846E-2</v>
      </c>
      <c r="EZ49" s="40">
        <f t="shared" si="74"/>
        <v>29934</v>
      </c>
      <c r="FA49" s="40">
        <f t="shared" si="75"/>
        <v>2225</v>
      </c>
      <c r="FB49" s="53">
        <f t="shared" si="76"/>
        <v>7.4330193091467892E-2</v>
      </c>
      <c r="FC49" s="40">
        <v>29934</v>
      </c>
      <c r="FD49" s="40">
        <v>2225</v>
      </c>
      <c r="FE49" s="53">
        <f t="shared" si="77"/>
        <v>7.4330193091467892E-2</v>
      </c>
      <c r="FF49" s="40">
        <v>4245</v>
      </c>
      <c r="FG49" s="53">
        <f t="shared" si="77"/>
        <v>0.14181198637001402</v>
      </c>
      <c r="FH49" s="40">
        <v>6035</v>
      </c>
      <c r="FI49" s="53">
        <f t="shared" ref="FI49" si="395">FH49/$FC49</f>
        <v>0.20161020912674552</v>
      </c>
      <c r="FJ49" s="40">
        <v>7347</v>
      </c>
      <c r="FK49" s="53">
        <f t="shared" ref="FK49" si="396">FJ49/$FC49</f>
        <v>0.24543996792944478</v>
      </c>
      <c r="FL49" s="40">
        <v>13173</v>
      </c>
      <c r="FM49" s="53">
        <f t="shared" ref="FM49" si="397">FL49/$FC49</f>
        <v>0.44006814992984566</v>
      </c>
      <c r="FN49" s="40">
        <v>2379</v>
      </c>
      <c r="FO49" s="53">
        <v>0.26339681133746679</v>
      </c>
      <c r="FP49" s="40">
        <v>93</v>
      </c>
      <c r="FQ49" s="53">
        <v>1.0296722763507529E-2</v>
      </c>
      <c r="FR49" s="40">
        <v>304</v>
      </c>
      <c r="FS49" s="53">
        <v>6.0666533626022749E-2</v>
      </c>
      <c r="FT49" s="39">
        <v>2</v>
      </c>
      <c r="FU49" s="53">
        <v>3.9912193175014969E-4</v>
      </c>
      <c r="FV49" s="40">
        <v>1839</v>
      </c>
      <c r="FW49" s="53">
        <v>0.19124376039933444</v>
      </c>
      <c r="FX49" s="40">
        <v>45</v>
      </c>
      <c r="FY49" s="53">
        <v>4.6797004991680534E-3</v>
      </c>
      <c r="FZ49" s="40">
        <v>411</v>
      </c>
      <c r="GA49" s="53">
        <v>5.7911793715654504E-2</v>
      </c>
      <c r="GB49" s="40">
        <v>0</v>
      </c>
      <c r="GC49" s="53">
        <v>0</v>
      </c>
      <c r="GD49" s="40">
        <v>4933</v>
      </c>
      <c r="GE49" s="150">
        <v>0.16039146833138249</v>
      </c>
      <c r="GF49" s="40">
        <v>140</v>
      </c>
      <c r="GG49" s="150">
        <v>4.5519573416569125E-3</v>
      </c>
      <c r="GH49" s="40">
        <v>19765</v>
      </c>
      <c r="GI49" s="40">
        <v>4294</v>
      </c>
      <c r="GJ49" s="53">
        <f t="shared" si="81"/>
        <v>0.21725271945357957</v>
      </c>
      <c r="GK49" s="40">
        <v>1417</v>
      </c>
      <c r="GL49" s="53">
        <f t="shared" si="82"/>
        <v>0.32999534233814626</v>
      </c>
      <c r="GM49" s="40">
        <v>2644</v>
      </c>
      <c r="GN49" s="53">
        <f t="shared" si="83"/>
        <v>0.61574289706567298</v>
      </c>
      <c r="GO49" s="40">
        <v>15471</v>
      </c>
      <c r="GP49" s="53">
        <f t="shared" si="84"/>
        <v>0.7827472805464204</v>
      </c>
      <c r="GQ49" s="40">
        <v>12261</v>
      </c>
      <c r="GR49" s="53">
        <f t="shared" si="85"/>
        <v>0.79251502811712238</v>
      </c>
      <c r="GS49" s="40">
        <v>3099</v>
      </c>
      <c r="GT49" s="53">
        <f t="shared" si="86"/>
        <v>0.20031025790188095</v>
      </c>
    </row>
    <row r="50" spans="1:202" x14ac:dyDescent="0.25">
      <c r="A50" t="s">
        <v>222</v>
      </c>
      <c r="B50" s="46">
        <v>92345</v>
      </c>
      <c r="C50" s="46">
        <v>26882</v>
      </c>
      <c r="D50" s="46">
        <v>19423</v>
      </c>
      <c r="E50" s="46">
        <v>8268</v>
      </c>
      <c r="F50" s="46">
        <v>2461</v>
      </c>
      <c r="G50" s="48">
        <f t="shared" si="2"/>
        <v>0.2911040121284314</v>
      </c>
      <c r="H50" s="48">
        <f t="shared" si="3"/>
        <v>0.21033082462504737</v>
      </c>
      <c r="I50" s="48">
        <f t="shared" si="4"/>
        <v>8.9533813417077265E-2</v>
      </c>
      <c r="J50" s="48">
        <f t="shared" si="5"/>
        <v>2.6650062266500622E-2</v>
      </c>
      <c r="K50" s="46">
        <v>8838</v>
      </c>
      <c r="L50" s="49">
        <f t="shared" si="6"/>
        <v>0.45502754466354323</v>
      </c>
      <c r="M50" s="46">
        <v>10585</v>
      </c>
      <c r="N50" s="49">
        <f t="shared" si="7"/>
        <v>0.54497245533645677</v>
      </c>
      <c r="O50" s="52">
        <v>44</v>
      </c>
      <c r="P50" s="40">
        <v>37766</v>
      </c>
      <c r="Q50" s="40">
        <v>18089</v>
      </c>
      <c r="R50" s="53">
        <f t="shared" si="8"/>
        <v>0.47897579833712861</v>
      </c>
      <c r="S50" s="40">
        <v>13734</v>
      </c>
      <c r="T50" s="54">
        <f t="shared" si="9"/>
        <v>0.36366043531218556</v>
      </c>
      <c r="U50" s="46">
        <v>8838</v>
      </c>
      <c r="V50" s="40">
        <v>389</v>
      </c>
      <c r="W50" s="53">
        <f t="shared" si="10"/>
        <v>4.4014482914686584E-2</v>
      </c>
      <c r="X50" s="40">
        <v>6728</v>
      </c>
      <c r="Y50" s="55">
        <f t="shared" si="11"/>
        <v>0.76125820321339666</v>
      </c>
      <c r="Z50" s="40">
        <v>175</v>
      </c>
      <c r="AA50" s="53">
        <f t="shared" si="12"/>
        <v>1.9800859923059515E-2</v>
      </c>
      <c r="AB50" s="40">
        <v>868</v>
      </c>
      <c r="AC50" s="53">
        <f t="shared" si="13"/>
        <v>9.82122652183752E-2</v>
      </c>
      <c r="AD50" s="40">
        <v>678</v>
      </c>
      <c r="AE50" s="53">
        <f t="shared" si="14"/>
        <v>7.6714188730482011E-2</v>
      </c>
      <c r="AF50" s="40">
        <v>10585</v>
      </c>
      <c r="AG50" s="40">
        <v>451</v>
      </c>
      <c r="AH50" s="53">
        <f t="shared" si="15"/>
        <v>4.2607463391591875E-2</v>
      </c>
      <c r="AI50" s="40">
        <v>5051</v>
      </c>
      <c r="AJ50" s="53">
        <f t="shared" si="16"/>
        <v>0.47718469532357111</v>
      </c>
      <c r="AK50" s="40">
        <v>268</v>
      </c>
      <c r="AL50" s="53">
        <f t="shared" si="17"/>
        <v>2.5318847425602267E-2</v>
      </c>
      <c r="AM50" s="40">
        <v>2938</v>
      </c>
      <c r="AN50" s="53">
        <f t="shared" si="18"/>
        <v>0.27756258856872934</v>
      </c>
      <c r="AO50" s="40">
        <v>1877</v>
      </c>
      <c r="AP50" s="53">
        <f t="shared" si="19"/>
        <v>0.17732640529050545</v>
      </c>
      <c r="AQ50" s="40">
        <f t="shared" si="20"/>
        <v>19423</v>
      </c>
      <c r="AR50" s="40">
        <f t="shared" si="21"/>
        <v>840</v>
      </c>
      <c r="AS50" s="53">
        <f t="shared" si="22"/>
        <v>4.324769603047933E-2</v>
      </c>
      <c r="AT50" s="40">
        <f t="shared" si="23"/>
        <v>11779</v>
      </c>
      <c r="AU50" s="53">
        <f t="shared" si="24"/>
        <v>0.60644596612263812</v>
      </c>
      <c r="AV50" s="40">
        <f t="shared" si="25"/>
        <v>443</v>
      </c>
      <c r="AW50" s="53">
        <f t="shared" si="26"/>
        <v>2.2808011120836122E-2</v>
      </c>
      <c r="AX50" s="40">
        <f t="shared" si="27"/>
        <v>3806</v>
      </c>
      <c r="AY50" s="53">
        <f t="shared" si="28"/>
        <v>0.19595325130000515</v>
      </c>
      <c r="AZ50" s="40">
        <f t="shared" si="29"/>
        <v>2555</v>
      </c>
      <c r="BA50" s="53">
        <f t="shared" si="30"/>
        <v>0.1315450754260413</v>
      </c>
      <c r="BB50" s="141">
        <v>8724</v>
      </c>
      <c r="BC50" s="141">
        <v>2109</v>
      </c>
      <c r="BD50" s="142">
        <f t="shared" si="31"/>
        <v>0.24174690508940852</v>
      </c>
      <c r="BE50" s="141">
        <v>10412</v>
      </c>
      <c r="BF50" s="141">
        <v>2648</v>
      </c>
      <c r="BG50" s="142">
        <f t="shared" si="0"/>
        <v>0.25432193622742988</v>
      </c>
      <c r="BH50" s="144">
        <f t="shared" si="32"/>
        <v>19136</v>
      </c>
      <c r="BI50" s="144">
        <f t="shared" si="33"/>
        <v>4757</v>
      </c>
      <c r="BJ50" s="145">
        <f t="shared" si="34"/>
        <v>0.24858904682274247</v>
      </c>
      <c r="BK50" s="40">
        <v>18873</v>
      </c>
      <c r="BL50" s="40">
        <v>5660</v>
      </c>
      <c r="BM50" s="53">
        <f t="shared" si="87"/>
        <v>0.29989932708101519</v>
      </c>
      <c r="BN50" s="40">
        <v>8838</v>
      </c>
      <c r="BO50" s="40">
        <v>1308</v>
      </c>
      <c r="BP50" s="53">
        <f t="shared" si="35"/>
        <v>0.14799728445349628</v>
      </c>
      <c r="BQ50" s="40">
        <v>10585</v>
      </c>
      <c r="BR50" s="40">
        <v>4155</v>
      </c>
      <c r="BS50" s="53">
        <f t="shared" si="36"/>
        <v>0.39253660840812471</v>
      </c>
      <c r="BT50" s="27">
        <v>93460</v>
      </c>
      <c r="BU50" s="27">
        <v>20870</v>
      </c>
      <c r="BV50" s="57">
        <f t="shared" si="37"/>
        <v>0.22330408731007917</v>
      </c>
      <c r="BW50" s="57">
        <f t="shared" si="38"/>
        <v>1</v>
      </c>
      <c r="BX50" s="27">
        <v>83920</v>
      </c>
      <c r="BY50" s="27">
        <v>20013</v>
      </c>
      <c r="BZ50" s="57">
        <f t="shared" si="39"/>
        <v>0.23847712106768351</v>
      </c>
      <c r="CA50" s="57">
        <f t="shared" si="40"/>
        <v>0.95893627216099664</v>
      </c>
      <c r="CB50" s="27">
        <v>1773</v>
      </c>
      <c r="CC50" s="27">
        <v>249</v>
      </c>
      <c r="CD50" s="57">
        <f t="shared" si="41"/>
        <v>0.14043993231810489</v>
      </c>
      <c r="CE50" s="57">
        <f t="shared" si="88"/>
        <v>1.1931001437470053E-2</v>
      </c>
      <c r="CF50" s="27">
        <v>231</v>
      </c>
      <c r="CG50" s="27">
        <v>42</v>
      </c>
      <c r="CH50" s="57">
        <f t="shared" si="42"/>
        <v>0.18181818181818182</v>
      </c>
      <c r="CI50" s="57">
        <f t="shared" si="43"/>
        <v>2.0124580737901293E-3</v>
      </c>
      <c r="CJ50" s="27">
        <v>2527</v>
      </c>
      <c r="CK50" s="27">
        <v>237</v>
      </c>
      <c r="CL50" s="58">
        <f t="shared" si="44"/>
        <v>9.3787099327265533E-2</v>
      </c>
      <c r="CM50" s="57">
        <f t="shared" si="45"/>
        <v>1.1356013416387159E-2</v>
      </c>
      <c r="CN50" s="27">
        <v>31</v>
      </c>
      <c r="CO50" s="27">
        <v>8</v>
      </c>
      <c r="CP50" s="58">
        <f t="shared" si="46"/>
        <v>0.25806451612903225</v>
      </c>
      <c r="CQ50" s="57">
        <f t="shared" si="47"/>
        <v>3.8332534738859609E-4</v>
      </c>
      <c r="CR50" s="126">
        <v>315</v>
      </c>
      <c r="CS50" s="126">
        <v>22</v>
      </c>
      <c r="CT50" s="127">
        <f t="shared" si="48"/>
        <v>6.9841269841269843E-2</v>
      </c>
      <c r="CU50" s="127">
        <f t="shared" si="49"/>
        <v>1.0541447053186391E-3</v>
      </c>
      <c r="CV50" s="27">
        <v>1379</v>
      </c>
      <c r="CW50" s="27">
        <v>69</v>
      </c>
      <c r="CX50" s="57">
        <f t="shared" si="50"/>
        <v>5.0036258158085573E-2</v>
      </c>
      <c r="CY50" s="57">
        <f t="shared" si="51"/>
        <v>3.3061811212266412E-3</v>
      </c>
      <c r="CZ50" s="27">
        <v>3599</v>
      </c>
      <c r="DA50" s="27">
        <v>252</v>
      </c>
      <c r="DB50" s="57">
        <f t="shared" si="52"/>
        <v>7.0019449847179768E-2</v>
      </c>
      <c r="DC50" s="57">
        <f t="shared" si="89"/>
        <v>1.2074748442740776E-2</v>
      </c>
      <c r="DD50" s="40">
        <v>8838</v>
      </c>
      <c r="DE50" s="40">
        <v>217</v>
      </c>
      <c r="DF50" s="40">
        <v>1922</v>
      </c>
      <c r="DG50" s="40">
        <v>2284</v>
      </c>
      <c r="DH50" s="40">
        <v>4415</v>
      </c>
      <c r="DI50" s="54">
        <f t="shared" si="53"/>
        <v>2.45530663045938E-2</v>
      </c>
      <c r="DJ50" s="54">
        <f t="shared" si="54"/>
        <v>0.21747001584068792</v>
      </c>
      <c r="DK50" s="54">
        <f t="shared" si="55"/>
        <v>0.75797691785471821</v>
      </c>
      <c r="DL50" s="40">
        <v>10585</v>
      </c>
      <c r="DM50" s="40">
        <v>311</v>
      </c>
      <c r="DN50" s="40">
        <v>3637</v>
      </c>
      <c r="DO50" s="40">
        <v>3007</v>
      </c>
      <c r="DP50" s="40">
        <v>3630</v>
      </c>
      <c r="DQ50" s="54">
        <f t="shared" si="56"/>
        <v>2.9381199811053377E-2</v>
      </c>
      <c r="DR50" s="54">
        <f t="shared" si="57"/>
        <v>0.34359943316013225</v>
      </c>
      <c r="DS50" s="54">
        <f t="shared" si="58"/>
        <v>0.62701936702881433</v>
      </c>
      <c r="DT50" s="40">
        <f t="shared" si="59"/>
        <v>19423</v>
      </c>
      <c r="DU50" s="40">
        <f t="shared" si="60"/>
        <v>528</v>
      </c>
      <c r="DV50" s="40">
        <f t="shared" si="61"/>
        <v>5559</v>
      </c>
      <c r="DW50" s="40">
        <f t="shared" si="62"/>
        <v>5291</v>
      </c>
      <c r="DX50" s="40">
        <f t="shared" si="63"/>
        <v>8045</v>
      </c>
      <c r="DY50" s="53">
        <f t="shared" si="64"/>
        <v>2.7184266076301294E-2</v>
      </c>
      <c r="DZ50" s="53">
        <f t="shared" si="65"/>
        <v>0.28620707408742213</v>
      </c>
      <c r="EA50" s="53">
        <f t="shared" si="66"/>
        <v>0.68660865983627661</v>
      </c>
      <c r="EB50" s="40">
        <v>12478</v>
      </c>
      <c r="EC50" s="39">
        <v>942</v>
      </c>
      <c r="ED50" s="53">
        <f t="shared" si="67"/>
        <v>7.5492867446706205E-2</v>
      </c>
      <c r="EE50" s="40">
        <v>1970</v>
      </c>
      <c r="EF50" s="53">
        <f t="shared" si="67"/>
        <v>0.15787786504247475</v>
      </c>
      <c r="EG50" s="40">
        <v>3283</v>
      </c>
      <c r="EH50" s="53">
        <f t="shared" ref="EH50" si="398">EG50/$EB50</f>
        <v>0.26310306138804296</v>
      </c>
      <c r="EI50" s="40">
        <v>4867</v>
      </c>
      <c r="EJ50" s="53">
        <f t="shared" ref="EJ50" si="399">EI50/$EB50</f>
        <v>0.39004648180798207</v>
      </c>
      <c r="EK50" s="40">
        <v>7404</v>
      </c>
      <c r="EL50" s="53">
        <f t="shared" ref="EL50" si="400">EK50/$EB50</f>
        <v>0.59336432120532134</v>
      </c>
      <c r="EM50" s="40">
        <v>9058</v>
      </c>
      <c r="EN50" s="53">
        <f t="shared" ref="EN50" si="401">EM50/$EB50</f>
        <v>0.72591761500240426</v>
      </c>
      <c r="EO50" s="147">
        <v>96734</v>
      </c>
      <c r="EP50" s="147">
        <v>45714</v>
      </c>
      <c r="EQ50" s="147">
        <v>112622</v>
      </c>
      <c r="ER50" s="147">
        <v>130046</v>
      </c>
      <c r="ES50" s="147">
        <v>61230</v>
      </c>
      <c r="ET50" s="40">
        <v>8724</v>
      </c>
      <c r="EU50" s="40">
        <v>519</v>
      </c>
      <c r="EV50" s="53">
        <f t="shared" si="72"/>
        <v>5.9491059147180191E-2</v>
      </c>
      <c r="EW50" s="40">
        <v>10412</v>
      </c>
      <c r="EX50" s="40">
        <v>847</v>
      </c>
      <c r="EY50" s="53">
        <f t="shared" si="73"/>
        <v>8.134844410295812E-2</v>
      </c>
      <c r="EZ50" s="40">
        <f t="shared" si="74"/>
        <v>19136</v>
      </c>
      <c r="FA50" s="40">
        <f t="shared" si="75"/>
        <v>1366</v>
      </c>
      <c r="FB50" s="53">
        <f t="shared" si="76"/>
        <v>7.1383779264214048E-2</v>
      </c>
      <c r="FC50" s="40">
        <v>19136</v>
      </c>
      <c r="FD50" s="40">
        <v>1366</v>
      </c>
      <c r="FE50" s="53">
        <f t="shared" si="77"/>
        <v>7.1383779264214048E-2</v>
      </c>
      <c r="FF50" s="40">
        <v>2315</v>
      </c>
      <c r="FG50" s="53">
        <f t="shared" si="77"/>
        <v>0.12097617056856187</v>
      </c>
      <c r="FH50" s="40">
        <v>3040</v>
      </c>
      <c r="FI50" s="53">
        <f t="shared" ref="FI50" si="402">FH50/$FC50</f>
        <v>0.15886287625418061</v>
      </c>
      <c r="FJ50" s="40">
        <v>3618</v>
      </c>
      <c r="FK50" s="53">
        <f t="shared" ref="FK50" si="403">FJ50/$FC50</f>
        <v>0.18906772575250835</v>
      </c>
      <c r="FL50" s="40">
        <v>6468</v>
      </c>
      <c r="FM50" s="53">
        <f t="shared" ref="FM50" si="404">FL50/$FC50</f>
        <v>0.33800167224080269</v>
      </c>
      <c r="FN50" s="40">
        <v>2158</v>
      </c>
      <c r="FO50" s="53">
        <v>0.40495402514543066</v>
      </c>
      <c r="FP50" s="40">
        <v>17</v>
      </c>
      <c r="FQ50" s="53">
        <v>3.1900919497091385E-3</v>
      </c>
      <c r="FR50" s="40">
        <v>452</v>
      </c>
      <c r="FS50" s="53">
        <v>0.12881162724422912</v>
      </c>
      <c r="FT50" s="39">
        <v>0</v>
      </c>
      <c r="FU50" s="53">
        <v>0</v>
      </c>
      <c r="FV50" s="40">
        <v>1206</v>
      </c>
      <c r="FW50" s="53">
        <v>0.2070030895983522</v>
      </c>
      <c r="FX50" s="40">
        <v>41</v>
      </c>
      <c r="FY50" s="53">
        <v>7.0374184689323722E-3</v>
      </c>
      <c r="FZ50" s="40">
        <v>320</v>
      </c>
      <c r="GA50" s="53">
        <v>6.7241017020382432E-2</v>
      </c>
      <c r="GB50" s="40">
        <v>37</v>
      </c>
      <c r="GC50" s="53">
        <v>7.7747425929817187E-3</v>
      </c>
      <c r="GD50" s="40">
        <v>4136</v>
      </c>
      <c r="GE50" s="150">
        <v>0.21294341759769345</v>
      </c>
      <c r="GF50" s="40">
        <v>95</v>
      </c>
      <c r="GG50" s="150">
        <v>4.8911084796375431E-3</v>
      </c>
      <c r="GH50" s="40">
        <v>12478</v>
      </c>
      <c r="GI50" s="40">
        <v>2895</v>
      </c>
      <c r="GJ50" s="53">
        <f t="shared" si="81"/>
        <v>0.23200833466901746</v>
      </c>
      <c r="GK50" s="40">
        <v>1046</v>
      </c>
      <c r="GL50" s="53">
        <f t="shared" si="82"/>
        <v>0.3613126079447323</v>
      </c>
      <c r="GM50" s="40">
        <v>1677</v>
      </c>
      <c r="GN50" s="53">
        <f t="shared" si="83"/>
        <v>0.57927461139896375</v>
      </c>
      <c r="GO50" s="40">
        <v>9583</v>
      </c>
      <c r="GP50" s="53">
        <f t="shared" si="84"/>
        <v>0.76799166533098251</v>
      </c>
      <c r="GQ50" s="40">
        <v>7009</v>
      </c>
      <c r="GR50" s="53">
        <f t="shared" si="85"/>
        <v>0.7313993530209747</v>
      </c>
      <c r="GS50" s="40">
        <v>2479</v>
      </c>
      <c r="GT50" s="53">
        <f t="shared" si="86"/>
        <v>0.25868725868725867</v>
      </c>
    </row>
    <row r="51" spans="1:202" x14ac:dyDescent="0.25">
      <c r="A51" t="s">
        <v>223</v>
      </c>
      <c r="B51" s="46">
        <v>7372</v>
      </c>
      <c r="C51" s="46">
        <v>2372</v>
      </c>
      <c r="D51" s="46">
        <v>1760</v>
      </c>
      <c r="E51" s="46">
        <v>688</v>
      </c>
      <c r="F51" s="46">
        <v>131</v>
      </c>
      <c r="G51" s="48">
        <f t="shared" si="2"/>
        <v>0.32175800325556159</v>
      </c>
      <c r="H51" s="48">
        <f t="shared" si="3"/>
        <v>0.23874118285404233</v>
      </c>
      <c r="I51" s="48">
        <f t="shared" si="4"/>
        <v>9.3326098752034722E-2</v>
      </c>
      <c r="J51" s="48">
        <f t="shared" si="5"/>
        <v>1.7769940314704285E-2</v>
      </c>
      <c r="K51" s="46">
        <v>892</v>
      </c>
      <c r="L51" s="49">
        <f t="shared" si="6"/>
        <v>0.50681818181818183</v>
      </c>
      <c r="M51" s="46">
        <v>868</v>
      </c>
      <c r="N51" s="49">
        <f t="shared" si="7"/>
        <v>0.49318181818181817</v>
      </c>
      <c r="O51" s="52">
        <v>46.3</v>
      </c>
      <c r="P51" s="40">
        <v>3050</v>
      </c>
      <c r="Q51" s="40">
        <v>1532</v>
      </c>
      <c r="R51" s="53">
        <f t="shared" si="8"/>
        <v>0.50229508196721306</v>
      </c>
      <c r="S51" s="40">
        <v>1160</v>
      </c>
      <c r="T51" s="54">
        <f t="shared" si="9"/>
        <v>0.38032786885245901</v>
      </c>
      <c r="U51" s="46">
        <v>892</v>
      </c>
      <c r="V51" s="40">
        <v>72</v>
      </c>
      <c r="W51" s="53">
        <f t="shared" si="10"/>
        <v>8.0717488789237665E-2</v>
      </c>
      <c r="X51" s="40">
        <v>633</v>
      </c>
      <c r="Y51" s="55">
        <f t="shared" si="11"/>
        <v>0.70964125560538116</v>
      </c>
      <c r="Z51" s="40">
        <v>24</v>
      </c>
      <c r="AA51" s="53">
        <f t="shared" si="12"/>
        <v>2.6905829596412557E-2</v>
      </c>
      <c r="AB51" s="40">
        <v>55</v>
      </c>
      <c r="AC51" s="53">
        <f t="shared" si="13"/>
        <v>6.1659192825112105E-2</v>
      </c>
      <c r="AD51" s="40">
        <v>108</v>
      </c>
      <c r="AE51" s="53">
        <f t="shared" si="14"/>
        <v>0.1210762331838565</v>
      </c>
      <c r="AF51" s="40">
        <v>868</v>
      </c>
      <c r="AG51" s="40">
        <v>20</v>
      </c>
      <c r="AH51" s="53">
        <f t="shared" si="15"/>
        <v>2.3041474654377881E-2</v>
      </c>
      <c r="AI51" s="40">
        <v>489</v>
      </c>
      <c r="AJ51" s="53">
        <f t="shared" si="16"/>
        <v>0.56336405529953915</v>
      </c>
      <c r="AK51" s="40">
        <v>42</v>
      </c>
      <c r="AL51" s="53">
        <f t="shared" si="17"/>
        <v>4.8387096774193547E-2</v>
      </c>
      <c r="AM51" s="40">
        <v>243</v>
      </c>
      <c r="AN51" s="53">
        <f t="shared" si="18"/>
        <v>0.27995391705069123</v>
      </c>
      <c r="AO51" s="40">
        <v>74</v>
      </c>
      <c r="AP51" s="53">
        <f t="shared" si="19"/>
        <v>8.5253456221198162E-2</v>
      </c>
      <c r="AQ51" s="40">
        <f t="shared" si="20"/>
        <v>1760</v>
      </c>
      <c r="AR51" s="40">
        <f t="shared" si="21"/>
        <v>92</v>
      </c>
      <c r="AS51" s="53">
        <f t="shared" si="22"/>
        <v>5.2272727272727269E-2</v>
      </c>
      <c r="AT51" s="40">
        <f t="shared" si="23"/>
        <v>1122</v>
      </c>
      <c r="AU51" s="53">
        <f t="shared" si="24"/>
        <v>0.63749999999999996</v>
      </c>
      <c r="AV51" s="40">
        <f t="shared" si="25"/>
        <v>66</v>
      </c>
      <c r="AW51" s="53">
        <f t="shared" si="26"/>
        <v>3.7499999999999999E-2</v>
      </c>
      <c r="AX51" s="40">
        <f t="shared" si="27"/>
        <v>298</v>
      </c>
      <c r="AY51" s="53">
        <f t="shared" si="28"/>
        <v>0.16931818181818181</v>
      </c>
      <c r="AZ51" s="40">
        <f t="shared" si="29"/>
        <v>182</v>
      </c>
      <c r="BA51" s="53">
        <f t="shared" si="30"/>
        <v>0.10340909090909091</v>
      </c>
      <c r="BB51" s="141">
        <v>873</v>
      </c>
      <c r="BC51" s="141">
        <v>263</v>
      </c>
      <c r="BD51" s="142">
        <f t="shared" si="31"/>
        <v>0.30126002290950743</v>
      </c>
      <c r="BE51" s="141">
        <v>842</v>
      </c>
      <c r="BF51" s="141">
        <v>205</v>
      </c>
      <c r="BG51" s="142">
        <f t="shared" si="0"/>
        <v>0.24346793349168647</v>
      </c>
      <c r="BH51" s="144">
        <f t="shared" si="32"/>
        <v>1715</v>
      </c>
      <c r="BI51" s="144">
        <f t="shared" si="33"/>
        <v>468</v>
      </c>
      <c r="BJ51" s="145">
        <f t="shared" si="34"/>
        <v>0.27288629737609327</v>
      </c>
      <c r="BK51" s="40">
        <v>1697</v>
      </c>
      <c r="BL51" s="40">
        <v>459</v>
      </c>
      <c r="BM51" s="53">
        <f t="shared" si="87"/>
        <v>0.27047731290512672</v>
      </c>
      <c r="BN51" s="40">
        <v>892</v>
      </c>
      <c r="BO51" s="40">
        <v>175</v>
      </c>
      <c r="BP51" s="53">
        <f t="shared" si="35"/>
        <v>0.1961883408071749</v>
      </c>
      <c r="BQ51" s="40">
        <v>868</v>
      </c>
      <c r="BR51" s="40">
        <v>270</v>
      </c>
      <c r="BS51" s="53">
        <f t="shared" si="36"/>
        <v>0.31105990783410137</v>
      </c>
      <c r="BT51" s="27">
        <v>7441</v>
      </c>
      <c r="BU51" s="27">
        <v>1854</v>
      </c>
      <c r="BV51" s="57">
        <f t="shared" si="37"/>
        <v>0.24916005913183711</v>
      </c>
      <c r="BW51" s="57">
        <f t="shared" si="38"/>
        <v>1</v>
      </c>
      <c r="BX51" s="27">
        <v>7065</v>
      </c>
      <c r="BY51" s="27">
        <v>1822</v>
      </c>
      <c r="BZ51" s="57">
        <f t="shared" si="39"/>
        <v>0.2578910120311394</v>
      </c>
      <c r="CA51" s="57">
        <f t="shared" si="40"/>
        <v>0.98274002157497298</v>
      </c>
      <c r="CB51" s="27">
        <v>33</v>
      </c>
      <c r="CC51" s="27">
        <v>2</v>
      </c>
      <c r="CD51" s="57">
        <f t="shared" si="41"/>
        <v>6.0606060606060608E-2</v>
      </c>
      <c r="CE51" s="57">
        <f t="shared" si="88"/>
        <v>1.0787486515641855E-3</v>
      </c>
      <c r="CF51" s="27">
        <v>22</v>
      </c>
      <c r="CG51" s="27">
        <v>7</v>
      </c>
      <c r="CH51" s="57">
        <f t="shared" si="42"/>
        <v>0.31818181818181818</v>
      </c>
      <c r="CI51" s="57">
        <f t="shared" si="43"/>
        <v>3.7756202804746495E-3</v>
      </c>
      <c r="CJ51" s="27">
        <v>48</v>
      </c>
      <c r="CK51" s="27">
        <v>4</v>
      </c>
      <c r="CL51" s="58">
        <f t="shared" si="44"/>
        <v>8.3333333333333329E-2</v>
      </c>
      <c r="CM51" s="57">
        <f t="shared" si="45"/>
        <v>2.1574973031283709E-3</v>
      </c>
      <c r="CN51" s="27">
        <v>3</v>
      </c>
      <c r="CO51" s="27">
        <v>0</v>
      </c>
      <c r="CP51" s="58">
        <f t="shared" si="46"/>
        <v>0</v>
      </c>
      <c r="CQ51" s="57">
        <f t="shared" si="47"/>
        <v>0</v>
      </c>
      <c r="CR51" s="126">
        <v>30</v>
      </c>
      <c r="CS51" s="126">
        <v>0</v>
      </c>
      <c r="CT51" s="127">
        <f t="shared" si="48"/>
        <v>0</v>
      </c>
      <c r="CU51" s="127">
        <f t="shared" si="49"/>
        <v>0</v>
      </c>
      <c r="CV51" s="27">
        <v>65</v>
      </c>
      <c r="CW51" s="27">
        <v>10</v>
      </c>
      <c r="CX51" s="57">
        <f t="shared" si="50"/>
        <v>0.15384615384615385</v>
      </c>
      <c r="CY51" s="57">
        <f t="shared" si="51"/>
        <v>5.3937432578209281E-3</v>
      </c>
      <c r="CZ51" s="27">
        <v>205</v>
      </c>
      <c r="DA51" s="27">
        <v>9</v>
      </c>
      <c r="DB51" s="57">
        <f t="shared" si="52"/>
        <v>4.3902439024390241E-2</v>
      </c>
      <c r="DC51" s="57">
        <f t="shared" si="89"/>
        <v>4.8543689320388345E-3</v>
      </c>
      <c r="DD51" s="40">
        <v>892</v>
      </c>
      <c r="DE51" s="40">
        <v>38</v>
      </c>
      <c r="DF51" s="40">
        <v>363</v>
      </c>
      <c r="DG51" s="40">
        <v>270</v>
      </c>
      <c r="DH51" s="40">
        <v>221</v>
      </c>
      <c r="DI51" s="54">
        <f t="shared" si="53"/>
        <v>4.2600896860986545E-2</v>
      </c>
      <c r="DJ51" s="54">
        <f t="shared" si="54"/>
        <v>0.40695067264573992</v>
      </c>
      <c r="DK51" s="54">
        <f t="shared" si="55"/>
        <v>0.55044843049327352</v>
      </c>
      <c r="DL51" s="40">
        <v>868</v>
      </c>
      <c r="DM51" s="40">
        <v>31</v>
      </c>
      <c r="DN51" s="40">
        <v>369</v>
      </c>
      <c r="DO51" s="40">
        <v>207</v>
      </c>
      <c r="DP51" s="40">
        <v>261</v>
      </c>
      <c r="DQ51" s="54">
        <f t="shared" si="56"/>
        <v>3.5714285714285712E-2</v>
      </c>
      <c r="DR51" s="54">
        <f t="shared" si="57"/>
        <v>0.42511520737327191</v>
      </c>
      <c r="DS51" s="54">
        <f t="shared" si="58"/>
        <v>0.53917050691244239</v>
      </c>
      <c r="DT51" s="40">
        <f t="shared" si="59"/>
        <v>1760</v>
      </c>
      <c r="DU51" s="40">
        <f t="shared" si="60"/>
        <v>69</v>
      </c>
      <c r="DV51" s="40">
        <f t="shared" si="61"/>
        <v>732</v>
      </c>
      <c r="DW51" s="40">
        <f t="shared" si="62"/>
        <v>477</v>
      </c>
      <c r="DX51" s="40">
        <f t="shared" si="63"/>
        <v>482</v>
      </c>
      <c r="DY51" s="53">
        <f t="shared" si="64"/>
        <v>3.9204545454545457E-2</v>
      </c>
      <c r="DZ51" s="53">
        <f t="shared" si="65"/>
        <v>0.41590909090909089</v>
      </c>
      <c r="EA51" s="53">
        <f t="shared" si="66"/>
        <v>0.54488636363636367</v>
      </c>
      <c r="EB51" s="40">
        <v>1075</v>
      </c>
      <c r="EC51" s="39">
        <v>55</v>
      </c>
      <c r="ED51" s="53">
        <f t="shared" si="67"/>
        <v>5.1162790697674418E-2</v>
      </c>
      <c r="EE51" s="40">
        <v>191</v>
      </c>
      <c r="EF51" s="53">
        <f t="shared" si="67"/>
        <v>0.17767441860465116</v>
      </c>
      <c r="EG51" s="40">
        <v>319</v>
      </c>
      <c r="EH51" s="53">
        <f t="shared" ref="EH51" si="405">EG51/$EB51</f>
        <v>0.29674418604651165</v>
      </c>
      <c r="EI51" s="40">
        <v>445</v>
      </c>
      <c r="EJ51" s="53">
        <f t="shared" ref="EJ51" si="406">EI51/$EB51</f>
        <v>0.413953488372093</v>
      </c>
      <c r="EK51" s="40">
        <v>720</v>
      </c>
      <c r="EL51" s="53">
        <f t="shared" ref="EL51" si="407">EK51/$EB51</f>
        <v>0.66976744186046511</v>
      </c>
      <c r="EM51" s="40">
        <v>868</v>
      </c>
      <c r="EN51" s="53">
        <f t="shared" ref="EN51" si="408">EM51/$EB51</f>
        <v>0.80744186046511623</v>
      </c>
      <c r="EO51" s="147">
        <v>74536</v>
      </c>
      <c r="EP51" s="147">
        <v>37188</v>
      </c>
      <c r="EQ51" s="147">
        <v>87454</v>
      </c>
      <c r="ER51" s="147">
        <v>88553</v>
      </c>
      <c r="ES51" s="147">
        <v>55673</v>
      </c>
      <c r="ET51" s="40">
        <v>873</v>
      </c>
      <c r="EU51" s="40">
        <v>31</v>
      </c>
      <c r="EV51" s="53">
        <f t="shared" si="72"/>
        <v>3.5509736540664374E-2</v>
      </c>
      <c r="EW51" s="40">
        <v>842</v>
      </c>
      <c r="EX51" s="40">
        <v>57</v>
      </c>
      <c r="EY51" s="53">
        <f t="shared" si="73"/>
        <v>6.769596199524941E-2</v>
      </c>
      <c r="EZ51" s="40">
        <f t="shared" si="74"/>
        <v>1715</v>
      </c>
      <c r="FA51" s="40">
        <f t="shared" si="75"/>
        <v>88</v>
      </c>
      <c r="FB51" s="53">
        <f t="shared" si="76"/>
        <v>5.1311953352769682E-2</v>
      </c>
      <c r="FC51" s="40">
        <v>1715</v>
      </c>
      <c r="FD51" s="40">
        <v>88</v>
      </c>
      <c r="FE51" s="53">
        <f t="shared" si="77"/>
        <v>5.1311953352769682E-2</v>
      </c>
      <c r="FF51" s="40">
        <v>230</v>
      </c>
      <c r="FG51" s="53">
        <f t="shared" si="77"/>
        <v>0.13411078717201166</v>
      </c>
      <c r="FH51" s="40">
        <v>350</v>
      </c>
      <c r="FI51" s="53">
        <f t="shared" ref="FI51" si="409">FH51/$FC51</f>
        <v>0.20408163265306123</v>
      </c>
      <c r="FJ51" s="40">
        <v>403</v>
      </c>
      <c r="FK51" s="53">
        <f t="shared" ref="FK51" si="410">FJ51/$FC51</f>
        <v>0.23498542274052478</v>
      </c>
      <c r="FL51" s="40">
        <v>721</v>
      </c>
      <c r="FM51" s="53">
        <f t="shared" ref="FM51" si="411">FL51/$FC51</f>
        <v>0.42040816326530611</v>
      </c>
      <c r="FN51" s="40">
        <v>158</v>
      </c>
      <c r="FO51" s="53">
        <v>0.28315412186379929</v>
      </c>
      <c r="FP51" s="40">
        <v>17</v>
      </c>
      <c r="FQ51" s="53">
        <v>3.046594982078853E-2</v>
      </c>
      <c r="FR51" s="40">
        <v>35</v>
      </c>
      <c r="FS51" s="53">
        <v>0.10479041916167664</v>
      </c>
      <c r="FT51" s="39">
        <v>0</v>
      </c>
      <c r="FU51" s="53">
        <v>0</v>
      </c>
      <c r="FV51" s="40">
        <v>98</v>
      </c>
      <c r="FW51" s="53">
        <v>0.19066147859922178</v>
      </c>
      <c r="FX51" s="40">
        <v>3</v>
      </c>
      <c r="FY51" s="53">
        <v>5.8365758754863814E-3</v>
      </c>
      <c r="FZ51" s="40">
        <v>10</v>
      </c>
      <c r="GA51" s="53">
        <v>2.8248587570621469E-2</v>
      </c>
      <c r="GB51" s="40">
        <v>1</v>
      </c>
      <c r="GC51" s="53">
        <v>2.8248587570621469E-3</v>
      </c>
      <c r="GD51" s="40">
        <v>301</v>
      </c>
      <c r="GE51" s="150">
        <v>0.17102272727272727</v>
      </c>
      <c r="GF51" s="40">
        <v>21</v>
      </c>
      <c r="GG51" s="150">
        <v>1.1931818181818182E-2</v>
      </c>
      <c r="GH51" s="40">
        <v>1075</v>
      </c>
      <c r="GI51" s="40">
        <v>112</v>
      </c>
      <c r="GJ51" s="53">
        <f t="shared" si="81"/>
        <v>0.10418604651162791</v>
      </c>
      <c r="GK51" s="40">
        <v>38</v>
      </c>
      <c r="GL51" s="53">
        <f t="shared" si="82"/>
        <v>0.3392857142857143</v>
      </c>
      <c r="GM51" s="40">
        <v>50</v>
      </c>
      <c r="GN51" s="53">
        <f t="shared" si="83"/>
        <v>0.44642857142857145</v>
      </c>
      <c r="GO51" s="40">
        <v>963</v>
      </c>
      <c r="GP51" s="53">
        <f t="shared" si="84"/>
        <v>0.89581395348837212</v>
      </c>
      <c r="GQ51" s="40">
        <v>773</v>
      </c>
      <c r="GR51" s="53">
        <f t="shared" si="85"/>
        <v>0.8026998961578401</v>
      </c>
      <c r="GS51" s="40">
        <v>181</v>
      </c>
      <c r="GT51" s="53">
        <f t="shared" si="86"/>
        <v>0.18795430944963656</v>
      </c>
    </row>
    <row r="52" spans="1:202" x14ac:dyDescent="0.25">
      <c r="A52" t="s">
        <v>224</v>
      </c>
      <c r="B52" s="46">
        <v>42351</v>
      </c>
      <c r="C52" s="46">
        <v>9769</v>
      </c>
      <c r="D52" s="46">
        <v>6825</v>
      </c>
      <c r="E52" s="46">
        <v>2580</v>
      </c>
      <c r="F52" s="46">
        <v>601</v>
      </c>
      <c r="G52" s="48">
        <f t="shared" si="2"/>
        <v>0.2306675167056268</v>
      </c>
      <c r="H52" s="48">
        <f t="shared" si="3"/>
        <v>0.16115321952256145</v>
      </c>
      <c r="I52" s="48">
        <f t="shared" si="4"/>
        <v>6.0919458808528726E-2</v>
      </c>
      <c r="J52" s="48">
        <f t="shared" si="5"/>
        <v>1.4190928195320062E-2</v>
      </c>
      <c r="K52" s="46">
        <v>3302</v>
      </c>
      <c r="L52" s="49">
        <f t="shared" si="6"/>
        <v>0.4838095238095238</v>
      </c>
      <c r="M52" s="46">
        <v>3523</v>
      </c>
      <c r="N52" s="49">
        <f t="shared" si="7"/>
        <v>0.5161904761904762</v>
      </c>
      <c r="O52" s="52">
        <v>38.4</v>
      </c>
      <c r="P52" s="40">
        <v>15765</v>
      </c>
      <c r="Q52" s="40">
        <v>6361</v>
      </c>
      <c r="R52" s="53">
        <f t="shared" si="8"/>
        <v>0.40348874088169995</v>
      </c>
      <c r="S52" s="40">
        <v>4484</v>
      </c>
      <c r="T52" s="54">
        <f t="shared" si="9"/>
        <v>0.28442752933713922</v>
      </c>
      <c r="U52" s="46">
        <v>3302</v>
      </c>
      <c r="V52" s="40">
        <v>204</v>
      </c>
      <c r="W52" s="53">
        <f t="shared" si="10"/>
        <v>6.1780738946093275E-2</v>
      </c>
      <c r="X52" s="40">
        <v>2395</v>
      </c>
      <c r="Y52" s="55">
        <f t="shared" si="11"/>
        <v>0.72531798909751666</v>
      </c>
      <c r="Z52" s="40">
        <v>56</v>
      </c>
      <c r="AA52" s="53">
        <f t="shared" si="12"/>
        <v>1.6959418534221685E-2</v>
      </c>
      <c r="AB52" s="40">
        <v>281</v>
      </c>
      <c r="AC52" s="53">
        <f t="shared" si="13"/>
        <v>8.5099939430648086E-2</v>
      </c>
      <c r="AD52" s="40">
        <v>366</v>
      </c>
      <c r="AE52" s="53">
        <f t="shared" si="14"/>
        <v>0.1108419139915203</v>
      </c>
      <c r="AF52" s="40">
        <v>3523</v>
      </c>
      <c r="AG52" s="40">
        <v>143</v>
      </c>
      <c r="AH52" s="53">
        <f t="shared" si="15"/>
        <v>4.0590405904059039E-2</v>
      </c>
      <c r="AI52" s="40">
        <v>1783</v>
      </c>
      <c r="AJ52" s="53">
        <f t="shared" si="16"/>
        <v>0.5061027533352257</v>
      </c>
      <c r="AK52" s="40">
        <v>147</v>
      </c>
      <c r="AL52" s="53">
        <f t="shared" si="17"/>
        <v>4.172580187340335E-2</v>
      </c>
      <c r="AM52" s="40">
        <v>1036</v>
      </c>
      <c r="AN52" s="53">
        <f t="shared" si="18"/>
        <v>0.29406755606017598</v>
      </c>
      <c r="AO52" s="40">
        <v>414</v>
      </c>
      <c r="AP52" s="53">
        <f t="shared" si="19"/>
        <v>0.11751348282713596</v>
      </c>
      <c r="AQ52" s="40">
        <f t="shared" si="20"/>
        <v>6825</v>
      </c>
      <c r="AR52" s="40">
        <f t="shared" si="21"/>
        <v>347</v>
      </c>
      <c r="AS52" s="53">
        <f t="shared" si="22"/>
        <v>5.0842490842490845E-2</v>
      </c>
      <c r="AT52" s="40">
        <f t="shared" si="23"/>
        <v>4178</v>
      </c>
      <c r="AU52" s="53">
        <f t="shared" si="24"/>
        <v>0.61216117216117216</v>
      </c>
      <c r="AV52" s="40">
        <f t="shared" si="25"/>
        <v>203</v>
      </c>
      <c r="AW52" s="53">
        <f t="shared" si="26"/>
        <v>2.9743589743589743E-2</v>
      </c>
      <c r="AX52" s="40">
        <f t="shared" si="27"/>
        <v>1317</v>
      </c>
      <c r="AY52" s="53">
        <f t="shared" si="28"/>
        <v>0.19296703296703296</v>
      </c>
      <c r="AZ52" s="40">
        <f t="shared" si="29"/>
        <v>780</v>
      </c>
      <c r="BA52" s="53">
        <f t="shared" si="30"/>
        <v>0.11428571428571428</v>
      </c>
      <c r="BB52" s="141">
        <v>3274</v>
      </c>
      <c r="BC52" s="141">
        <v>847</v>
      </c>
      <c r="BD52" s="142">
        <f t="shared" si="31"/>
        <v>0.25870494807574834</v>
      </c>
      <c r="BE52" s="141">
        <v>3302</v>
      </c>
      <c r="BF52" s="141">
        <v>777</v>
      </c>
      <c r="BG52" s="142">
        <f t="shared" si="0"/>
        <v>0.23531193216232588</v>
      </c>
      <c r="BH52" s="144">
        <f t="shared" si="32"/>
        <v>6576</v>
      </c>
      <c r="BI52" s="144">
        <f t="shared" si="33"/>
        <v>1624</v>
      </c>
      <c r="BJ52" s="145">
        <f t="shared" si="34"/>
        <v>0.24695863746958638</v>
      </c>
      <c r="BK52" s="40">
        <v>6602</v>
      </c>
      <c r="BL52" s="40">
        <v>1588</v>
      </c>
      <c r="BM52" s="53">
        <f t="shared" si="87"/>
        <v>0.24053317176613148</v>
      </c>
      <c r="BN52" s="40">
        <v>3302</v>
      </c>
      <c r="BO52" s="40">
        <v>601</v>
      </c>
      <c r="BP52" s="53">
        <f t="shared" si="35"/>
        <v>0.18201090248334342</v>
      </c>
      <c r="BQ52" s="40">
        <v>3523</v>
      </c>
      <c r="BR52" s="40">
        <v>1066</v>
      </c>
      <c r="BS52" s="53">
        <f t="shared" si="36"/>
        <v>0.30258302583025831</v>
      </c>
      <c r="BT52" s="27">
        <v>43026</v>
      </c>
      <c r="BU52" s="27">
        <v>7385</v>
      </c>
      <c r="BV52" s="57">
        <f t="shared" si="37"/>
        <v>0.17164040347696741</v>
      </c>
      <c r="BW52" s="57">
        <f t="shared" si="38"/>
        <v>1</v>
      </c>
      <c r="BX52" s="27">
        <v>39808</v>
      </c>
      <c r="BY52" s="27">
        <v>7218</v>
      </c>
      <c r="BZ52" s="57">
        <f t="shared" si="39"/>
        <v>0.18132033762057878</v>
      </c>
      <c r="CA52" s="57">
        <f t="shared" si="40"/>
        <v>0.97738659444820586</v>
      </c>
      <c r="CB52" s="27">
        <v>375</v>
      </c>
      <c r="CC52" s="27">
        <v>21</v>
      </c>
      <c r="CD52" s="57">
        <f t="shared" si="41"/>
        <v>5.6000000000000001E-2</v>
      </c>
      <c r="CE52" s="57">
        <f t="shared" si="88"/>
        <v>2.843601895734597E-3</v>
      </c>
      <c r="CF52" s="27">
        <v>202</v>
      </c>
      <c r="CG52" s="27">
        <v>21</v>
      </c>
      <c r="CH52" s="57">
        <f t="shared" si="42"/>
        <v>0.10396039603960396</v>
      </c>
      <c r="CI52" s="57">
        <f t="shared" si="43"/>
        <v>2.843601895734597E-3</v>
      </c>
      <c r="CJ52" s="27">
        <v>570</v>
      </c>
      <c r="CK52" s="27">
        <v>31</v>
      </c>
      <c r="CL52" s="58">
        <f t="shared" si="44"/>
        <v>5.4385964912280704E-2</v>
      </c>
      <c r="CM52" s="57">
        <f t="shared" si="45"/>
        <v>4.1976980365605954E-3</v>
      </c>
      <c r="CN52" s="27">
        <v>16</v>
      </c>
      <c r="CO52" s="27">
        <v>0</v>
      </c>
      <c r="CP52" s="58">
        <f t="shared" si="46"/>
        <v>0</v>
      </c>
      <c r="CQ52" s="57">
        <f t="shared" si="47"/>
        <v>0</v>
      </c>
      <c r="CR52" s="126">
        <v>89</v>
      </c>
      <c r="CS52" s="126">
        <v>0</v>
      </c>
      <c r="CT52" s="127">
        <f t="shared" si="48"/>
        <v>0</v>
      </c>
      <c r="CU52" s="127">
        <f t="shared" si="49"/>
        <v>0</v>
      </c>
      <c r="CV52" s="27">
        <v>751</v>
      </c>
      <c r="CW52" s="27">
        <v>34</v>
      </c>
      <c r="CX52" s="57">
        <f t="shared" si="50"/>
        <v>4.5272969374167776E-2</v>
      </c>
      <c r="CY52" s="57">
        <f t="shared" si="51"/>
        <v>4.6039268788083954E-3</v>
      </c>
      <c r="CZ52" s="27">
        <v>1304</v>
      </c>
      <c r="DA52" s="27">
        <v>60</v>
      </c>
      <c r="DB52" s="57">
        <f t="shared" si="52"/>
        <v>4.6012269938650305E-2</v>
      </c>
      <c r="DC52" s="57">
        <f t="shared" si="89"/>
        <v>8.124576844955992E-3</v>
      </c>
      <c r="DD52" s="40">
        <v>3302</v>
      </c>
      <c r="DE52" s="40">
        <v>211</v>
      </c>
      <c r="DF52" s="40">
        <v>1261</v>
      </c>
      <c r="DG52" s="40">
        <v>837</v>
      </c>
      <c r="DH52" s="40">
        <v>993</v>
      </c>
      <c r="DI52" s="54">
        <f t="shared" si="53"/>
        <v>6.3900666262870984E-2</v>
      </c>
      <c r="DJ52" s="54">
        <f t="shared" si="54"/>
        <v>0.38188976377952755</v>
      </c>
      <c r="DK52" s="54">
        <f t="shared" si="55"/>
        <v>0.5542095699576014</v>
      </c>
      <c r="DL52" s="40">
        <v>3523</v>
      </c>
      <c r="DM52" s="40">
        <v>227</v>
      </c>
      <c r="DN52" s="40">
        <v>1530</v>
      </c>
      <c r="DO52" s="40">
        <v>948</v>
      </c>
      <c r="DP52" s="40">
        <v>818</v>
      </c>
      <c r="DQ52" s="54">
        <f t="shared" si="56"/>
        <v>6.4433721260289525E-2</v>
      </c>
      <c r="DR52" s="54">
        <f t="shared" si="57"/>
        <v>0.43428895827419811</v>
      </c>
      <c r="DS52" s="54">
        <f t="shared" si="58"/>
        <v>0.50127732046551232</v>
      </c>
      <c r="DT52" s="40">
        <f t="shared" si="59"/>
        <v>6825</v>
      </c>
      <c r="DU52" s="40">
        <f t="shared" si="60"/>
        <v>438</v>
      </c>
      <c r="DV52" s="40">
        <f t="shared" si="61"/>
        <v>2791</v>
      </c>
      <c r="DW52" s="40">
        <f t="shared" si="62"/>
        <v>1785</v>
      </c>
      <c r="DX52" s="40">
        <f t="shared" si="63"/>
        <v>1811</v>
      </c>
      <c r="DY52" s="53">
        <f t="shared" si="64"/>
        <v>6.4175824175824181E-2</v>
      </c>
      <c r="DZ52" s="53">
        <f t="shared" si="65"/>
        <v>0.40893772893772895</v>
      </c>
      <c r="EA52" s="53">
        <f t="shared" si="66"/>
        <v>0.52688644688644692</v>
      </c>
      <c r="EB52" s="40">
        <v>4099</v>
      </c>
      <c r="EC52" s="39">
        <v>178</v>
      </c>
      <c r="ED52" s="53">
        <f t="shared" si="67"/>
        <v>4.3425225664796292E-2</v>
      </c>
      <c r="EE52" s="40">
        <v>572</v>
      </c>
      <c r="EF52" s="53">
        <f t="shared" si="67"/>
        <v>0.13954623078799708</v>
      </c>
      <c r="EG52" s="40">
        <v>1024</v>
      </c>
      <c r="EH52" s="53">
        <f t="shared" ref="EH52" si="412">EG52/$EB52</f>
        <v>0.2498170285435472</v>
      </c>
      <c r="EI52" s="40">
        <v>1666</v>
      </c>
      <c r="EJ52" s="53">
        <f t="shared" ref="EJ52" si="413">EI52/$EB52</f>
        <v>0.40644059526713833</v>
      </c>
      <c r="EK52" s="40">
        <v>2481</v>
      </c>
      <c r="EL52" s="53">
        <f t="shared" ref="EL52" si="414">EK52/$EB52</f>
        <v>0.60526957794584046</v>
      </c>
      <c r="EM52" s="40">
        <v>2861</v>
      </c>
      <c r="EN52" s="53">
        <f t="shared" ref="EN52" si="415">EM52/$EB52</f>
        <v>0.6979751158819224</v>
      </c>
      <c r="EO52" s="147">
        <v>88802</v>
      </c>
      <c r="EP52" s="147">
        <v>40988</v>
      </c>
      <c r="EQ52" s="147">
        <v>101529</v>
      </c>
      <c r="ER52" s="147">
        <v>108393</v>
      </c>
      <c r="ES52" s="147">
        <v>59674</v>
      </c>
      <c r="ET52" s="40">
        <v>3274</v>
      </c>
      <c r="EU52" s="40">
        <v>124</v>
      </c>
      <c r="EV52" s="53">
        <f t="shared" si="72"/>
        <v>3.7874160048869884E-2</v>
      </c>
      <c r="EW52" s="40">
        <v>3302</v>
      </c>
      <c r="EX52" s="40">
        <v>215</v>
      </c>
      <c r="EY52" s="53">
        <f t="shared" si="73"/>
        <v>6.5112053301029676E-2</v>
      </c>
      <c r="EZ52" s="40">
        <f t="shared" si="74"/>
        <v>6576</v>
      </c>
      <c r="FA52" s="40">
        <f t="shared" si="75"/>
        <v>339</v>
      </c>
      <c r="FB52" s="53">
        <f t="shared" si="76"/>
        <v>5.1551094890510948E-2</v>
      </c>
      <c r="FC52" s="40">
        <v>6576</v>
      </c>
      <c r="FD52" s="40">
        <v>339</v>
      </c>
      <c r="FE52" s="53">
        <f t="shared" si="77"/>
        <v>5.1551094890510948E-2</v>
      </c>
      <c r="FF52" s="40">
        <v>674</v>
      </c>
      <c r="FG52" s="53">
        <f t="shared" si="77"/>
        <v>0.10249391727493917</v>
      </c>
      <c r="FH52" s="40">
        <v>1027</v>
      </c>
      <c r="FI52" s="53">
        <f t="shared" ref="FI52" si="416">FH52/$FC52</f>
        <v>0.15617396593673966</v>
      </c>
      <c r="FJ52" s="40">
        <v>1265</v>
      </c>
      <c r="FK52" s="53">
        <f t="shared" ref="FK52" si="417">FJ52/$FC52</f>
        <v>0.19236618004866179</v>
      </c>
      <c r="FL52" s="40">
        <v>2505</v>
      </c>
      <c r="FM52" s="53">
        <f t="shared" ref="FM52" si="418">FL52/$FC52</f>
        <v>0.38093065693430656</v>
      </c>
      <c r="FN52" s="40">
        <v>670</v>
      </c>
      <c r="FO52" s="53">
        <v>0.31396438612933458</v>
      </c>
      <c r="FP52" s="40">
        <v>5</v>
      </c>
      <c r="FQ52" s="53">
        <v>2.3430178069353325E-3</v>
      </c>
      <c r="FR52" s="40">
        <v>82</v>
      </c>
      <c r="FS52" s="53">
        <v>7.0205479452054798E-2</v>
      </c>
      <c r="FT52" s="39">
        <v>3</v>
      </c>
      <c r="FU52" s="53">
        <v>2.5684931506849314E-3</v>
      </c>
      <c r="FV52" s="40">
        <v>311</v>
      </c>
      <c r="FW52" s="53">
        <v>0.14732354334438655</v>
      </c>
      <c r="FX52" s="40">
        <v>6</v>
      </c>
      <c r="FY52" s="53">
        <v>2.8422548555187117E-3</v>
      </c>
      <c r="FZ52" s="40">
        <v>47</v>
      </c>
      <c r="GA52" s="53">
        <v>3.3286118980169969E-2</v>
      </c>
      <c r="GB52" s="40">
        <v>0</v>
      </c>
      <c r="GC52" s="53">
        <v>0</v>
      </c>
      <c r="GD52" s="40">
        <v>1110</v>
      </c>
      <c r="GE52" s="150">
        <v>0.16263736263736264</v>
      </c>
      <c r="GF52" s="40">
        <v>14</v>
      </c>
      <c r="GG52" s="150">
        <v>2.0512820512820513E-3</v>
      </c>
      <c r="GH52" s="40">
        <v>4099</v>
      </c>
      <c r="GI52" s="40">
        <v>563</v>
      </c>
      <c r="GJ52" s="53">
        <f t="shared" si="81"/>
        <v>0.13735057331056355</v>
      </c>
      <c r="GK52" s="40">
        <v>169</v>
      </c>
      <c r="GL52" s="53">
        <f t="shared" si="82"/>
        <v>0.30017761989342806</v>
      </c>
      <c r="GM52" s="40">
        <v>334</v>
      </c>
      <c r="GN52" s="53">
        <f t="shared" si="83"/>
        <v>0.59325044404973359</v>
      </c>
      <c r="GO52" s="40">
        <v>3536</v>
      </c>
      <c r="GP52" s="53">
        <f t="shared" si="84"/>
        <v>0.86264942668943645</v>
      </c>
      <c r="GQ52" s="40">
        <v>2845</v>
      </c>
      <c r="GR52" s="53">
        <f t="shared" si="85"/>
        <v>0.80458144796380093</v>
      </c>
      <c r="GS52" s="40">
        <v>670</v>
      </c>
      <c r="GT52" s="53">
        <f t="shared" si="86"/>
        <v>0.18947963800904977</v>
      </c>
    </row>
    <row r="53" spans="1:202" x14ac:dyDescent="0.25">
      <c r="A53" t="s">
        <v>225</v>
      </c>
      <c r="B53" s="46">
        <v>45327</v>
      </c>
      <c r="C53" s="46">
        <v>13863</v>
      </c>
      <c r="D53" s="46">
        <v>9935</v>
      </c>
      <c r="E53" s="46">
        <v>3822</v>
      </c>
      <c r="F53" s="46">
        <v>838</v>
      </c>
      <c r="G53" s="48">
        <f t="shared" si="2"/>
        <v>0.30584419882189423</v>
      </c>
      <c r="H53" s="48">
        <f t="shared" si="3"/>
        <v>0.21918503320316809</v>
      </c>
      <c r="I53" s="48">
        <f t="shared" si="4"/>
        <v>8.432060361374015E-2</v>
      </c>
      <c r="J53" s="48">
        <f t="shared" si="5"/>
        <v>1.8487876982813775E-2</v>
      </c>
      <c r="K53" s="46">
        <v>4920</v>
      </c>
      <c r="L53" s="49">
        <f t="shared" si="6"/>
        <v>0.49521892299949671</v>
      </c>
      <c r="M53" s="46">
        <v>5015</v>
      </c>
      <c r="N53" s="49">
        <f t="shared" si="7"/>
        <v>0.50478107700050323</v>
      </c>
      <c r="O53" s="52">
        <v>46.5</v>
      </c>
      <c r="P53" s="40">
        <v>18829</v>
      </c>
      <c r="Q53" s="40">
        <v>9224</v>
      </c>
      <c r="R53" s="53">
        <f t="shared" si="8"/>
        <v>0.48988262786127784</v>
      </c>
      <c r="S53" s="40">
        <v>6719</v>
      </c>
      <c r="T53" s="54">
        <f t="shared" si="9"/>
        <v>0.35684316745445854</v>
      </c>
      <c r="U53" s="46">
        <v>4920</v>
      </c>
      <c r="V53" s="40">
        <v>213</v>
      </c>
      <c r="W53" s="53">
        <f t="shared" si="10"/>
        <v>4.3292682926829265E-2</v>
      </c>
      <c r="X53" s="40">
        <v>3511</v>
      </c>
      <c r="Y53" s="55">
        <f t="shared" si="11"/>
        <v>0.71361788617886179</v>
      </c>
      <c r="Z53" s="40">
        <v>105</v>
      </c>
      <c r="AA53" s="53">
        <f t="shared" si="12"/>
        <v>2.1341463414634148E-2</v>
      </c>
      <c r="AB53" s="40">
        <v>455</v>
      </c>
      <c r="AC53" s="53">
        <f t="shared" si="13"/>
        <v>9.2479674796747971E-2</v>
      </c>
      <c r="AD53" s="40">
        <v>636</v>
      </c>
      <c r="AE53" s="53">
        <f t="shared" si="14"/>
        <v>0.12926829268292683</v>
      </c>
      <c r="AF53" s="40">
        <v>5015</v>
      </c>
      <c r="AG53" s="40">
        <v>202</v>
      </c>
      <c r="AH53" s="53">
        <f t="shared" si="15"/>
        <v>4.0279162512462614E-2</v>
      </c>
      <c r="AI53" s="40">
        <v>2885</v>
      </c>
      <c r="AJ53" s="53">
        <f t="shared" si="16"/>
        <v>0.57527417746759724</v>
      </c>
      <c r="AK53" s="40">
        <v>100</v>
      </c>
      <c r="AL53" s="53">
        <f t="shared" si="17"/>
        <v>1.9940179461615155E-2</v>
      </c>
      <c r="AM53" s="40">
        <v>1272</v>
      </c>
      <c r="AN53" s="53">
        <f t="shared" si="18"/>
        <v>0.25363908275174479</v>
      </c>
      <c r="AO53" s="40">
        <v>556</v>
      </c>
      <c r="AP53" s="53">
        <f t="shared" si="19"/>
        <v>0.11086739780658025</v>
      </c>
      <c r="AQ53" s="40">
        <f t="shared" si="20"/>
        <v>9935</v>
      </c>
      <c r="AR53" s="40">
        <f t="shared" si="21"/>
        <v>415</v>
      </c>
      <c r="AS53" s="53">
        <f t="shared" si="22"/>
        <v>4.1771514846502267E-2</v>
      </c>
      <c r="AT53" s="40">
        <f t="shared" si="23"/>
        <v>6396</v>
      </c>
      <c r="AU53" s="53">
        <f t="shared" si="24"/>
        <v>0.64378459989934578</v>
      </c>
      <c r="AV53" s="40">
        <f t="shared" si="25"/>
        <v>205</v>
      </c>
      <c r="AW53" s="53">
        <f t="shared" si="26"/>
        <v>2.0634121791645699E-2</v>
      </c>
      <c r="AX53" s="40">
        <f t="shared" si="27"/>
        <v>1727</v>
      </c>
      <c r="AY53" s="53">
        <f t="shared" si="28"/>
        <v>0.17382989431303472</v>
      </c>
      <c r="AZ53" s="40">
        <f t="shared" si="29"/>
        <v>1192</v>
      </c>
      <c r="BA53" s="53">
        <f t="shared" si="30"/>
        <v>0.11997986914947156</v>
      </c>
      <c r="BB53" s="141">
        <v>4818</v>
      </c>
      <c r="BC53" s="141">
        <v>1475</v>
      </c>
      <c r="BD53" s="142">
        <f t="shared" si="31"/>
        <v>0.3061436280614363</v>
      </c>
      <c r="BE53" s="141">
        <v>4851</v>
      </c>
      <c r="BF53" s="141">
        <v>1244</v>
      </c>
      <c r="BG53" s="142">
        <f t="shared" si="0"/>
        <v>0.25644197072768499</v>
      </c>
      <c r="BH53" s="144">
        <f t="shared" si="32"/>
        <v>9669</v>
      </c>
      <c r="BI53" s="144">
        <f t="shared" si="33"/>
        <v>2719</v>
      </c>
      <c r="BJ53" s="145">
        <f t="shared" si="34"/>
        <v>0.28120798427965665</v>
      </c>
      <c r="BK53" s="40">
        <v>9708</v>
      </c>
      <c r="BL53" s="40">
        <v>2132</v>
      </c>
      <c r="BM53" s="53">
        <f t="shared" si="87"/>
        <v>0.2196126905644829</v>
      </c>
      <c r="BN53" s="40">
        <v>4920</v>
      </c>
      <c r="BO53" s="40">
        <v>929</v>
      </c>
      <c r="BP53" s="53">
        <f t="shared" si="35"/>
        <v>0.18882113821138211</v>
      </c>
      <c r="BQ53" s="40">
        <v>5015</v>
      </c>
      <c r="BR53" s="40">
        <v>1358</v>
      </c>
      <c r="BS53" s="53">
        <f t="shared" si="36"/>
        <v>0.27078763708873382</v>
      </c>
      <c r="BT53" s="27">
        <v>45762</v>
      </c>
      <c r="BU53" s="27">
        <v>10630</v>
      </c>
      <c r="BV53" s="57">
        <f t="shared" si="37"/>
        <v>0.23228879856649623</v>
      </c>
      <c r="BW53" s="57">
        <f t="shared" si="38"/>
        <v>1</v>
      </c>
      <c r="BX53" s="27">
        <v>43153</v>
      </c>
      <c r="BY53" s="27">
        <v>10401</v>
      </c>
      <c r="BZ53" s="57">
        <f t="shared" si="39"/>
        <v>0.24102611637661345</v>
      </c>
      <c r="CA53" s="57">
        <f t="shared" si="40"/>
        <v>0.97845719661335839</v>
      </c>
      <c r="CB53" s="27">
        <v>198</v>
      </c>
      <c r="CC53" s="27">
        <v>22</v>
      </c>
      <c r="CD53" s="57">
        <f t="shared" si="41"/>
        <v>0.1111111111111111</v>
      </c>
      <c r="CE53" s="57">
        <f t="shared" si="88"/>
        <v>2.0696142991533397E-3</v>
      </c>
      <c r="CF53" s="27">
        <v>469</v>
      </c>
      <c r="CG53" s="27">
        <v>50</v>
      </c>
      <c r="CH53" s="57">
        <f t="shared" si="42"/>
        <v>0.10660980810234541</v>
      </c>
      <c r="CI53" s="57">
        <f t="shared" si="43"/>
        <v>4.7036688617121351E-3</v>
      </c>
      <c r="CJ53" s="27">
        <v>304</v>
      </c>
      <c r="CK53" s="27">
        <v>38</v>
      </c>
      <c r="CL53" s="58">
        <f t="shared" si="44"/>
        <v>0.125</v>
      </c>
      <c r="CM53" s="57">
        <f t="shared" si="45"/>
        <v>3.5747883349012228E-3</v>
      </c>
      <c r="CN53" s="27">
        <v>11</v>
      </c>
      <c r="CO53" s="27">
        <v>1</v>
      </c>
      <c r="CP53" s="58">
        <f t="shared" si="46"/>
        <v>9.0909090909090912E-2</v>
      </c>
      <c r="CQ53" s="57">
        <f t="shared" si="47"/>
        <v>9.4073377234242709E-5</v>
      </c>
      <c r="CR53" s="126">
        <v>320</v>
      </c>
      <c r="CS53" s="126">
        <v>3</v>
      </c>
      <c r="CT53" s="127">
        <f t="shared" si="48"/>
        <v>9.3749999999999997E-3</v>
      </c>
      <c r="CU53" s="127">
        <f t="shared" si="49"/>
        <v>2.8222013170272811E-4</v>
      </c>
      <c r="CV53" s="27">
        <v>580</v>
      </c>
      <c r="CW53" s="27">
        <v>47</v>
      </c>
      <c r="CX53" s="57">
        <f t="shared" si="50"/>
        <v>8.1034482758620685E-2</v>
      </c>
      <c r="CY53" s="57">
        <f t="shared" si="51"/>
        <v>4.4214487300094077E-3</v>
      </c>
      <c r="CZ53" s="27">
        <v>1047</v>
      </c>
      <c r="DA53" s="27">
        <v>71</v>
      </c>
      <c r="DB53" s="57">
        <f t="shared" si="52"/>
        <v>6.7812798471824254E-2</v>
      </c>
      <c r="DC53" s="57">
        <f t="shared" si="89"/>
        <v>6.6792097836312321E-3</v>
      </c>
      <c r="DD53" s="40">
        <v>4920</v>
      </c>
      <c r="DE53" s="40">
        <v>383</v>
      </c>
      <c r="DF53" s="40">
        <v>1839</v>
      </c>
      <c r="DG53" s="40">
        <v>1489</v>
      </c>
      <c r="DH53" s="40">
        <v>1209</v>
      </c>
      <c r="DI53" s="54">
        <f t="shared" si="53"/>
        <v>7.7845528455284557E-2</v>
      </c>
      <c r="DJ53" s="54">
        <f t="shared" si="54"/>
        <v>0.37378048780487805</v>
      </c>
      <c r="DK53" s="54">
        <f t="shared" si="55"/>
        <v>0.54837398373983737</v>
      </c>
      <c r="DL53" s="40">
        <v>5015</v>
      </c>
      <c r="DM53" s="40">
        <v>266</v>
      </c>
      <c r="DN53" s="40">
        <v>2119</v>
      </c>
      <c r="DO53" s="40">
        <v>1595</v>
      </c>
      <c r="DP53" s="40">
        <v>1035</v>
      </c>
      <c r="DQ53" s="54">
        <f t="shared" si="56"/>
        <v>5.3040877367896311E-2</v>
      </c>
      <c r="DR53" s="54">
        <f t="shared" si="57"/>
        <v>0.42253240279162513</v>
      </c>
      <c r="DS53" s="54">
        <f t="shared" si="58"/>
        <v>0.52442671984047862</v>
      </c>
      <c r="DT53" s="40">
        <f t="shared" si="59"/>
        <v>9935</v>
      </c>
      <c r="DU53" s="40">
        <f t="shared" si="60"/>
        <v>649</v>
      </c>
      <c r="DV53" s="40">
        <f t="shared" si="61"/>
        <v>3958</v>
      </c>
      <c r="DW53" s="40">
        <f t="shared" si="62"/>
        <v>3084</v>
      </c>
      <c r="DX53" s="40">
        <f t="shared" si="63"/>
        <v>2244</v>
      </c>
      <c r="DY53" s="53">
        <f t="shared" si="64"/>
        <v>6.5324609964771005E-2</v>
      </c>
      <c r="DZ53" s="53">
        <f t="shared" si="65"/>
        <v>0.3983895319577252</v>
      </c>
      <c r="EA53" s="53">
        <f t="shared" si="66"/>
        <v>0.53628585807750373</v>
      </c>
      <c r="EB53" s="40">
        <v>6087</v>
      </c>
      <c r="EC53" s="39">
        <v>419</v>
      </c>
      <c r="ED53" s="53">
        <f t="shared" si="67"/>
        <v>6.8835222605552818E-2</v>
      </c>
      <c r="EE53" s="40">
        <v>1158</v>
      </c>
      <c r="EF53" s="53">
        <f t="shared" si="67"/>
        <v>0.19024149827501233</v>
      </c>
      <c r="EG53" s="40">
        <v>1831</v>
      </c>
      <c r="EH53" s="53">
        <f t="shared" ref="EH53" si="419">EG53/$EB53</f>
        <v>0.30080499425004109</v>
      </c>
      <c r="EI53" s="40">
        <v>2675</v>
      </c>
      <c r="EJ53" s="53">
        <f t="shared" ref="EJ53" si="420">EI53/$EB53</f>
        <v>0.43946114670609493</v>
      </c>
      <c r="EK53" s="40">
        <v>4105</v>
      </c>
      <c r="EL53" s="53">
        <f t="shared" ref="EL53" si="421">EK53/$EB53</f>
        <v>0.67438804008542796</v>
      </c>
      <c r="EM53" s="40">
        <v>5086</v>
      </c>
      <c r="EN53" s="53">
        <f t="shared" ref="EN53" si="422">EM53/$EB53</f>
        <v>0.83555117463446693</v>
      </c>
      <c r="EO53" s="147">
        <v>76208</v>
      </c>
      <c r="EP53" s="147">
        <v>71579</v>
      </c>
      <c r="EQ53" s="147">
        <v>91109</v>
      </c>
      <c r="ER53" s="147">
        <v>89790</v>
      </c>
      <c r="ES53" s="147">
        <v>55852</v>
      </c>
      <c r="ET53" s="40">
        <v>4818</v>
      </c>
      <c r="EU53" s="40">
        <v>345</v>
      </c>
      <c r="EV53" s="53">
        <f t="shared" si="72"/>
        <v>7.1606475716064752E-2</v>
      </c>
      <c r="EW53" s="40">
        <v>4851</v>
      </c>
      <c r="EX53" s="40">
        <v>365</v>
      </c>
      <c r="EY53" s="53">
        <f t="shared" si="73"/>
        <v>7.524221809936095E-2</v>
      </c>
      <c r="EZ53" s="40">
        <f t="shared" si="74"/>
        <v>9669</v>
      </c>
      <c r="FA53" s="40">
        <f t="shared" si="75"/>
        <v>710</v>
      </c>
      <c r="FB53" s="53">
        <f t="shared" si="76"/>
        <v>7.3430551246250905E-2</v>
      </c>
      <c r="FC53" s="40">
        <v>9669</v>
      </c>
      <c r="FD53" s="40">
        <v>710</v>
      </c>
      <c r="FE53" s="53">
        <f t="shared" si="77"/>
        <v>7.3430551246250905E-2</v>
      </c>
      <c r="FF53" s="40">
        <v>1484</v>
      </c>
      <c r="FG53" s="53">
        <f t="shared" si="77"/>
        <v>0.15348019443582583</v>
      </c>
      <c r="FH53" s="40">
        <v>2063</v>
      </c>
      <c r="FI53" s="53">
        <f t="shared" ref="FI53" si="423">FH53/$FC53</f>
        <v>0.21336229186058536</v>
      </c>
      <c r="FJ53" s="40">
        <v>2372</v>
      </c>
      <c r="FK53" s="53">
        <f t="shared" ref="FK53" si="424">FJ53/$FC53</f>
        <v>0.24532009514944669</v>
      </c>
      <c r="FL53" s="40">
        <v>4183</v>
      </c>
      <c r="FM53" s="53">
        <f t="shared" ref="FM53" si="425">FL53/$FC53</f>
        <v>0.4326197124831937</v>
      </c>
      <c r="FN53" s="40">
        <v>625</v>
      </c>
      <c r="FO53" s="53">
        <v>0.1987281399046105</v>
      </c>
      <c r="FP53" s="40">
        <v>6</v>
      </c>
      <c r="FQ53" s="53">
        <v>1.9077901430842607E-3</v>
      </c>
      <c r="FR53" s="40">
        <v>74</v>
      </c>
      <c r="FS53" s="53">
        <v>4.1690140845070424E-2</v>
      </c>
      <c r="FT53" s="39">
        <v>0</v>
      </c>
      <c r="FU53" s="53">
        <v>0</v>
      </c>
      <c r="FV53" s="40">
        <v>581</v>
      </c>
      <c r="FW53" s="53">
        <v>0.19575471698113209</v>
      </c>
      <c r="FX53" s="40">
        <v>15</v>
      </c>
      <c r="FY53" s="53">
        <v>5.0539083557951479E-3</v>
      </c>
      <c r="FZ53" s="40">
        <v>57</v>
      </c>
      <c r="GA53" s="53">
        <v>2.784562774792379E-2</v>
      </c>
      <c r="GB53" s="40">
        <v>0</v>
      </c>
      <c r="GC53" s="53">
        <v>0</v>
      </c>
      <c r="GD53" s="40">
        <v>1337</v>
      </c>
      <c r="GE53" s="150">
        <v>0.1345747357825868</v>
      </c>
      <c r="GF53" s="40">
        <v>21</v>
      </c>
      <c r="GG53" s="150">
        <v>2.1137393054856566E-3</v>
      </c>
      <c r="GH53" s="40">
        <v>6087</v>
      </c>
      <c r="GI53" s="40">
        <v>930</v>
      </c>
      <c r="GJ53" s="53">
        <f t="shared" si="81"/>
        <v>0.15278462296697881</v>
      </c>
      <c r="GK53" s="40">
        <v>387</v>
      </c>
      <c r="GL53" s="53">
        <f t="shared" si="82"/>
        <v>0.41612903225806452</v>
      </c>
      <c r="GM53" s="40">
        <v>397</v>
      </c>
      <c r="GN53" s="53">
        <f t="shared" si="83"/>
        <v>0.42688172043010753</v>
      </c>
      <c r="GO53" s="40">
        <v>5157</v>
      </c>
      <c r="GP53" s="53">
        <f t="shared" si="84"/>
        <v>0.84721537703302119</v>
      </c>
      <c r="GQ53" s="40">
        <v>3887</v>
      </c>
      <c r="GR53" s="53">
        <f t="shared" si="85"/>
        <v>0.75373279038200502</v>
      </c>
      <c r="GS53" s="40">
        <v>1255</v>
      </c>
      <c r="GT53" s="53">
        <f t="shared" si="86"/>
        <v>0.24335854178786115</v>
      </c>
    </row>
    <row r="54" spans="1:202" x14ac:dyDescent="0.25">
      <c r="A54" t="s">
        <v>226</v>
      </c>
      <c r="B54" s="46">
        <v>70375</v>
      </c>
      <c r="C54" s="46">
        <v>17509</v>
      </c>
      <c r="D54" s="46">
        <v>12556</v>
      </c>
      <c r="E54" s="46">
        <v>4873</v>
      </c>
      <c r="F54" s="46">
        <v>1145</v>
      </c>
      <c r="G54" s="48">
        <f t="shared" si="2"/>
        <v>0.24879573712255773</v>
      </c>
      <c r="H54" s="48">
        <f t="shared" si="3"/>
        <v>0.17841563055062168</v>
      </c>
      <c r="I54" s="48">
        <f t="shared" si="4"/>
        <v>6.924333925399645E-2</v>
      </c>
      <c r="J54" s="48">
        <f t="shared" si="5"/>
        <v>1.6269982238010659E-2</v>
      </c>
      <c r="K54" s="46">
        <v>5961</v>
      </c>
      <c r="L54" s="49">
        <f t="shared" si="6"/>
        <v>0.47475310608474036</v>
      </c>
      <c r="M54" s="46">
        <v>6595</v>
      </c>
      <c r="N54" s="49">
        <f t="shared" si="7"/>
        <v>0.52524689391525958</v>
      </c>
      <c r="O54" s="52">
        <v>38.1</v>
      </c>
      <c r="P54" s="40">
        <v>29636</v>
      </c>
      <c r="Q54" s="40">
        <v>11702</v>
      </c>
      <c r="R54" s="53">
        <f t="shared" si="8"/>
        <v>0.39485760561479283</v>
      </c>
      <c r="S54" s="40">
        <v>8787</v>
      </c>
      <c r="T54" s="54">
        <f t="shared" si="9"/>
        <v>0.29649750303684708</v>
      </c>
      <c r="U54" s="46">
        <v>5961</v>
      </c>
      <c r="V54" s="40">
        <v>295</v>
      </c>
      <c r="W54" s="53">
        <f t="shared" si="10"/>
        <v>4.9488340882402282E-2</v>
      </c>
      <c r="X54" s="40">
        <v>4401</v>
      </c>
      <c r="Y54" s="55">
        <f t="shared" si="11"/>
        <v>0.73829894313034727</v>
      </c>
      <c r="Z54" s="40">
        <v>131</v>
      </c>
      <c r="AA54" s="53">
        <f t="shared" si="12"/>
        <v>2.1976178493541353E-2</v>
      </c>
      <c r="AB54" s="40">
        <v>386</v>
      </c>
      <c r="AC54" s="53">
        <f t="shared" si="13"/>
        <v>6.4754235866465365E-2</v>
      </c>
      <c r="AD54" s="40">
        <v>748</v>
      </c>
      <c r="AE54" s="53">
        <f t="shared" si="14"/>
        <v>0.12548230162724375</v>
      </c>
      <c r="AF54" s="40">
        <v>6595</v>
      </c>
      <c r="AG54" s="40">
        <v>286</v>
      </c>
      <c r="AH54" s="53">
        <f t="shared" si="15"/>
        <v>4.3366186504927975E-2</v>
      </c>
      <c r="AI54" s="40">
        <v>3601</v>
      </c>
      <c r="AJ54" s="53">
        <f t="shared" si="16"/>
        <v>0.54601971190295684</v>
      </c>
      <c r="AK54" s="40">
        <v>51</v>
      </c>
      <c r="AL54" s="53">
        <f t="shared" si="17"/>
        <v>7.7331311599696737E-3</v>
      </c>
      <c r="AM54" s="40">
        <v>1849</v>
      </c>
      <c r="AN54" s="53">
        <f t="shared" si="18"/>
        <v>0.28036391205458683</v>
      </c>
      <c r="AO54" s="40">
        <v>808</v>
      </c>
      <c r="AP54" s="53">
        <f t="shared" si="19"/>
        <v>0.12251705837755876</v>
      </c>
      <c r="AQ54" s="40">
        <f t="shared" si="20"/>
        <v>12556</v>
      </c>
      <c r="AR54" s="40">
        <f t="shared" si="21"/>
        <v>581</v>
      </c>
      <c r="AS54" s="53">
        <f t="shared" si="22"/>
        <v>4.6272698311564192E-2</v>
      </c>
      <c r="AT54" s="40">
        <f t="shared" si="23"/>
        <v>8002</v>
      </c>
      <c r="AU54" s="53">
        <f t="shared" si="24"/>
        <v>0.63730487416374637</v>
      </c>
      <c r="AV54" s="40">
        <f t="shared" si="25"/>
        <v>182</v>
      </c>
      <c r="AW54" s="53">
        <f t="shared" si="26"/>
        <v>1.4495062121694807E-2</v>
      </c>
      <c r="AX54" s="40">
        <f t="shared" si="27"/>
        <v>2235</v>
      </c>
      <c r="AY54" s="53">
        <f t="shared" si="28"/>
        <v>0.17800254858235107</v>
      </c>
      <c r="AZ54" s="40">
        <f t="shared" si="29"/>
        <v>1556</v>
      </c>
      <c r="BA54" s="53">
        <f t="shared" si="30"/>
        <v>0.12392481682064352</v>
      </c>
      <c r="BB54" s="141">
        <v>5922</v>
      </c>
      <c r="BC54" s="141">
        <v>1827</v>
      </c>
      <c r="BD54" s="142">
        <f t="shared" si="31"/>
        <v>0.30851063829787234</v>
      </c>
      <c r="BE54" s="141">
        <v>6536</v>
      </c>
      <c r="BF54" s="141">
        <v>1431</v>
      </c>
      <c r="BG54" s="142">
        <f t="shared" si="0"/>
        <v>0.21894124847001223</v>
      </c>
      <c r="BH54" s="144">
        <f t="shared" si="32"/>
        <v>12458</v>
      </c>
      <c r="BI54" s="144">
        <f t="shared" si="33"/>
        <v>3258</v>
      </c>
      <c r="BJ54" s="145">
        <f t="shared" si="34"/>
        <v>0.2615187028415476</v>
      </c>
      <c r="BK54" s="40">
        <v>12274</v>
      </c>
      <c r="BL54" s="40">
        <v>3195</v>
      </c>
      <c r="BM54" s="53">
        <f t="shared" si="87"/>
        <v>0.26030633860192276</v>
      </c>
      <c r="BN54" s="40">
        <v>5961</v>
      </c>
      <c r="BO54" s="40">
        <v>965</v>
      </c>
      <c r="BP54" s="53">
        <f t="shared" si="35"/>
        <v>0.1618855896661634</v>
      </c>
      <c r="BQ54" s="40">
        <v>6595</v>
      </c>
      <c r="BR54" s="40">
        <v>2273</v>
      </c>
      <c r="BS54" s="53">
        <f t="shared" si="36"/>
        <v>0.34465504169825628</v>
      </c>
      <c r="BT54" s="27">
        <v>71024</v>
      </c>
      <c r="BU54" s="27">
        <v>13319</v>
      </c>
      <c r="BV54" s="57">
        <f t="shared" si="37"/>
        <v>0.18752815949538185</v>
      </c>
      <c r="BW54" s="57">
        <f t="shared" si="38"/>
        <v>1</v>
      </c>
      <c r="BX54" s="27">
        <v>63662</v>
      </c>
      <c r="BY54" s="27">
        <v>12897</v>
      </c>
      <c r="BZ54" s="57">
        <f t="shared" si="39"/>
        <v>0.20258552982941158</v>
      </c>
      <c r="CA54" s="57">
        <f t="shared" si="40"/>
        <v>0.96831593963510776</v>
      </c>
      <c r="CB54" s="27">
        <v>723</v>
      </c>
      <c r="CC54" s="27">
        <v>28</v>
      </c>
      <c r="CD54" s="57">
        <f t="shared" si="41"/>
        <v>3.8727524204702629E-2</v>
      </c>
      <c r="CE54" s="57">
        <f t="shared" si="88"/>
        <v>2.102259929424131E-3</v>
      </c>
      <c r="CF54" s="27">
        <v>254</v>
      </c>
      <c r="CG54" s="27">
        <v>44</v>
      </c>
      <c r="CH54" s="57">
        <f t="shared" si="42"/>
        <v>0.17322834645669291</v>
      </c>
      <c r="CI54" s="57">
        <f t="shared" si="43"/>
        <v>3.3035513176664917E-3</v>
      </c>
      <c r="CJ54" s="27">
        <v>2279</v>
      </c>
      <c r="CK54" s="27">
        <v>156</v>
      </c>
      <c r="CL54" s="58">
        <f t="shared" si="44"/>
        <v>6.8451075032909175E-2</v>
      </c>
      <c r="CM54" s="57">
        <f t="shared" si="45"/>
        <v>1.1712591035363016E-2</v>
      </c>
      <c r="CN54" s="27">
        <v>28</v>
      </c>
      <c r="CO54" s="27">
        <v>2</v>
      </c>
      <c r="CP54" s="58">
        <f t="shared" si="46"/>
        <v>7.1428571428571425E-2</v>
      </c>
      <c r="CQ54" s="57">
        <f t="shared" si="47"/>
        <v>1.5016142353029506E-4</v>
      </c>
      <c r="CR54" s="126">
        <v>320</v>
      </c>
      <c r="CS54" s="126">
        <v>43</v>
      </c>
      <c r="CT54" s="127">
        <f t="shared" si="48"/>
        <v>0.13437499999999999</v>
      </c>
      <c r="CU54" s="127">
        <f t="shared" si="49"/>
        <v>3.2284706059013441E-3</v>
      </c>
      <c r="CV54" s="27">
        <v>1038</v>
      </c>
      <c r="CW54" s="27">
        <v>50</v>
      </c>
      <c r="CX54" s="57">
        <f t="shared" si="50"/>
        <v>4.8169556840077073E-2</v>
      </c>
      <c r="CY54" s="57">
        <f t="shared" si="51"/>
        <v>3.7540355882573766E-3</v>
      </c>
      <c r="CZ54" s="27">
        <v>3040</v>
      </c>
      <c r="DA54" s="27">
        <v>142</v>
      </c>
      <c r="DB54" s="57">
        <f t="shared" si="52"/>
        <v>4.6710526315789473E-2</v>
      </c>
      <c r="DC54" s="57">
        <f t="shared" si="89"/>
        <v>1.0661461070650949E-2</v>
      </c>
      <c r="DD54" s="40">
        <v>5961</v>
      </c>
      <c r="DE54" s="40">
        <v>366</v>
      </c>
      <c r="DF54" s="40">
        <v>2310</v>
      </c>
      <c r="DG54" s="40">
        <v>1461</v>
      </c>
      <c r="DH54" s="40">
        <v>1824</v>
      </c>
      <c r="DI54" s="54">
        <f t="shared" si="53"/>
        <v>6.139909411172622E-2</v>
      </c>
      <c r="DJ54" s="54">
        <f t="shared" si="54"/>
        <v>0.3875188726723704</v>
      </c>
      <c r="DK54" s="54">
        <f t="shared" si="55"/>
        <v>0.55108203321590332</v>
      </c>
      <c r="DL54" s="40">
        <v>6595</v>
      </c>
      <c r="DM54" s="40">
        <v>350</v>
      </c>
      <c r="DN54" s="40">
        <v>2881</v>
      </c>
      <c r="DO54" s="40">
        <v>1616</v>
      </c>
      <c r="DP54" s="40">
        <v>1748</v>
      </c>
      <c r="DQ54" s="54">
        <f t="shared" si="56"/>
        <v>5.3070507960576191E-2</v>
      </c>
      <c r="DR54" s="54">
        <f t="shared" si="57"/>
        <v>0.43684609552691434</v>
      </c>
      <c r="DS54" s="54">
        <f t="shared" si="58"/>
        <v>0.51008339651250945</v>
      </c>
      <c r="DT54" s="40">
        <f t="shared" si="59"/>
        <v>12556</v>
      </c>
      <c r="DU54" s="40">
        <f t="shared" si="60"/>
        <v>716</v>
      </c>
      <c r="DV54" s="40">
        <f t="shared" si="61"/>
        <v>5191</v>
      </c>
      <c r="DW54" s="40">
        <f t="shared" si="62"/>
        <v>3077</v>
      </c>
      <c r="DX54" s="40">
        <f t="shared" si="63"/>
        <v>3572</v>
      </c>
      <c r="DY54" s="53">
        <f t="shared" si="64"/>
        <v>5.702453010512902E-2</v>
      </c>
      <c r="DZ54" s="53">
        <f t="shared" si="65"/>
        <v>0.4134278432621854</v>
      </c>
      <c r="EA54" s="53">
        <f t="shared" si="66"/>
        <v>0.52954762663268562</v>
      </c>
      <c r="EB54" s="40">
        <v>8089</v>
      </c>
      <c r="EC54" s="39">
        <v>494</v>
      </c>
      <c r="ED54" s="53">
        <f t="shared" si="67"/>
        <v>6.1070589689702068E-2</v>
      </c>
      <c r="EE54" s="40">
        <v>1045</v>
      </c>
      <c r="EF54" s="53">
        <f t="shared" si="67"/>
        <v>0.12918778588206206</v>
      </c>
      <c r="EG54" s="40">
        <v>1932</v>
      </c>
      <c r="EH54" s="53">
        <f t="shared" ref="EH54" si="426">EG54/$EB54</f>
        <v>0.23884287303745827</v>
      </c>
      <c r="EI54" s="40">
        <v>3175</v>
      </c>
      <c r="EJ54" s="53">
        <f t="shared" ref="EJ54" si="427">EI54/$EB54</f>
        <v>0.39250834466559525</v>
      </c>
      <c r="EK54" s="40">
        <v>5027</v>
      </c>
      <c r="EL54" s="53">
        <f t="shared" ref="EL54" si="428">EK54/$EB54</f>
        <v>0.62146124366423539</v>
      </c>
      <c r="EM54" s="40">
        <v>6143</v>
      </c>
      <c r="EN54" s="53">
        <f t="shared" ref="EN54" si="429">EM54/$EB54</f>
        <v>0.75942638150574859</v>
      </c>
      <c r="EO54" s="147">
        <v>73284</v>
      </c>
      <c r="EP54" s="147">
        <v>37743</v>
      </c>
      <c r="EQ54" s="147">
        <v>87777</v>
      </c>
      <c r="ER54" s="147">
        <v>92937</v>
      </c>
      <c r="ES54" s="147">
        <v>61065</v>
      </c>
      <c r="ET54" s="40">
        <v>5922</v>
      </c>
      <c r="EU54" s="40">
        <v>312</v>
      </c>
      <c r="EV54" s="53">
        <f t="shared" si="72"/>
        <v>5.2684903748733539E-2</v>
      </c>
      <c r="EW54" s="40">
        <v>6536</v>
      </c>
      <c r="EX54" s="40">
        <v>470</v>
      </c>
      <c r="EY54" s="53">
        <f t="shared" si="73"/>
        <v>7.1909424724602197E-2</v>
      </c>
      <c r="EZ54" s="40">
        <f t="shared" si="74"/>
        <v>12458</v>
      </c>
      <c r="FA54" s="40">
        <f t="shared" si="75"/>
        <v>782</v>
      </c>
      <c r="FB54" s="53">
        <f t="shared" si="76"/>
        <v>6.2770910258468454E-2</v>
      </c>
      <c r="FC54" s="40">
        <v>12458</v>
      </c>
      <c r="FD54" s="40">
        <v>782</v>
      </c>
      <c r="FE54" s="53">
        <f t="shared" si="77"/>
        <v>6.2770910258468454E-2</v>
      </c>
      <c r="FF54" s="40">
        <v>1377</v>
      </c>
      <c r="FG54" s="53">
        <f t="shared" si="77"/>
        <v>0.11053138545512924</v>
      </c>
      <c r="FH54" s="40">
        <v>1902</v>
      </c>
      <c r="FI54" s="53">
        <f t="shared" ref="FI54" si="430">FH54/$FC54</f>
        <v>0.15267298121688874</v>
      </c>
      <c r="FJ54" s="40">
        <v>2260</v>
      </c>
      <c r="FK54" s="53">
        <f t="shared" ref="FK54" si="431">FJ54/$FC54</f>
        <v>0.18140953604109808</v>
      </c>
      <c r="FL54" s="40">
        <v>4803</v>
      </c>
      <c r="FM54" s="53">
        <f t="shared" ref="FM54" si="432">FL54/$FC54</f>
        <v>0.38553539894043987</v>
      </c>
      <c r="FN54" s="40">
        <v>763</v>
      </c>
      <c r="FO54" s="53">
        <v>0.20036764705882354</v>
      </c>
      <c r="FP54" s="40">
        <v>14</v>
      </c>
      <c r="FQ54" s="53">
        <v>3.6764705882352941E-3</v>
      </c>
      <c r="FR54" s="40">
        <v>177</v>
      </c>
      <c r="FS54" s="53">
        <v>8.2210868555503955E-2</v>
      </c>
      <c r="FT54" s="39">
        <v>0</v>
      </c>
      <c r="FU54" s="53">
        <v>0</v>
      </c>
      <c r="FV54" s="40">
        <v>700</v>
      </c>
      <c r="FW54" s="53">
        <v>0.18064516129032257</v>
      </c>
      <c r="FX54" s="40">
        <v>36</v>
      </c>
      <c r="FY54" s="53">
        <v>9.2903225806451606E-3</v>
      </c>
      <c r="FZ54" s="40">
        <v>123</v>
      </c>
      <c r="GA54" s="53">
        <v>4.5220588235294117E-2</v>
      </c>
      <c r="GB54" s="40">
        <v>0</v>
      </c>
      <c r="GC54" s="53">
        <v>0</v>
      </c>
      <c r="GD54" s="40">
        <v>1763</v>
      </c>
      <c r="GE54" s="150">
        <v>0.1404109589041096</v>
      </c>
      <c r="GF54" s="40">
        <v>50</v>
      </c>
      <c r="GG54" s="150">
        <v>3.9821599235425297E-3</v>
      </c>
      <c r="GH54" s="40">
        <v>8089</v>
      </c>
      <c r="GI54" s="40">
        <v>1268</v>
      </c>
      <c r="GJ54" s="53">
        <f t="shared" si="81"/>
        <v>0.15675608851526765</v>
      </c>
      <c r="GK54" s="40">
        <v>438</v>
      </c>
      <c r="GL54" s="53">
        <f t="shared" si="82"/>
        <v>0.34542586750788645</v>
      </c>
      <c r="GM54" s="40">
        <v>635</v>
      </c>
      <c r="GN54" s="53">
        <f t="shared" si="83"/>
        <v>0.50078864353312302</v>
      </c>
      <c r="GO54" s="40">
        <v>6821</v>
      </c>
      <c r="GP54" s="53">
        <f t="shared" si="84"/>
        <v>0.84324391148473232</v>
      </c>
      <c r="GQ54" s="40">
        <v>5708</v>
      </c>
      <c r="GR54" s="53">
        <f t="shared" si="85"/>
        <v>0.83682744465620873</v>
      </c>
      <c r="GS54" s="40">
        <v>1097</v>
      </c>
      <c r="GT54" s="53">
        <f t="shared" si="86"/>
        <v>0.1608268582319308</v>
      </c>
    </row>
    <row r="55" spans="1:202" x14ac:dyDescent="0.25">
      <c r="A55" t="s">
        <v>227</v>
      </c>
      <c r="B55" s="46">
        <v>14077</v>
      </c>
      <c r="C55" s="46">
        <v>5371</v>
      </c>
      <c r="D55" s="46">
        <v>3916</v>
      </c>
      <c r="E55" s="46">
        <v>1521</v>
      </c>
      <c r="F55" s="46">
        <v>491</v>
      </c>
      <c r="G55" s="48">
        <f t="shared" si="2"/>
        <v>0.38154436314555656</v>
      </c>
      <c r="H55" s="48">
        <f t="shared" si="3"/>
        <v>0.27818427221709169</v>
      </c>
      <c r="I55" s="48">
        <f t="shared" si="4"/>
        <v>0.10804858989841586</v>
      </c>
      <c r="J55" s="48">
        <f t="shared" si="5"/>
        <v>3.4879590821908078E-2</v>
      </c>
      <c r="K55" s="46">
        <v>1963</v>
      </c>
      <c r="L55" s="49">
        <f t="shared" si="6"/>
        <v>0.50127681307456584</v>
      </c>
      <c r="M55" s="46">
        <v>1953</v>
      </c>
      <c r="N55" s="49">
        <f t="shared" si="7"/>
        <v>0.4987231869254341</v>
      </c>
      <c r="O55" s="52">
        <v>52.5</v>
      </c>
      <c r="P55" s="40">
        <v>6567</v>
      </c>
      <c r="Q55" s="40">
        <v>3709</v>
      </c>
      <c r="R55" s="53">
        <f t="shared" si="8"/>
        <v>0.5647936652961778</v>
      </c>
      <c r="S55" s="40">
        <v>2795</v>
      </c>
      <c r="T55" s="54">
        <f t="shared" si="9"/>
        <v>0.42561291305009896</v>
      </c>
      <c r="U55" s="46">
        <v>1963</v>
      </c>
      <c r="V55" s="40">
        <v>143</v>
      </c>
      <c r="W55" s="53">
        <f t="shared" si="10"/>
        <v>7.2847682119205295E-2</v>
      </c>
      <c r="X55" s="40">
        <v>1216</v>
      </c>
      <c r="Y55" s="55">
        <f t="shared" si="11"/>
        <v>0.61946001018848706</v>
      </c>
      <c r="Z55" s="40">
        <v>55</v>
      </c>
      <c r="AA55" s="53">
        <f t="shared" si="12"/>
        <v>2.8018339276617423E-2</v>
      </c>
      <c r="AB55" s="40">
        <v>236</v>
      </c>
      <c r="AC55" s="53">
        <f t="shared" si="13"/>
        <v>0.12022414671421294</v>
      </c>
      <c r="AD55" s="40">
        <v>313</v>
      </c>
      <c r="AE55" s="53">
        <f t="shared" si="14"/>
        <v>0.15944982170147734</v>
      </c>
      <c r="AF55" s="40">
        <v>1953</v>
      </c>
      <c r="AG55" s="40">
        <v>53</v>
      </c>
      <c r="AH55" s="53">
        <f t="shared" si="15"/>
        <v>2.7137736815156171E-2</v>
      </c>
      <c r="AI55" s="40">
        <v>928</v>
      </c>
      <c r="AJ55" s="53">
        <f t="shared" si="16"/>
        <v>0.47516641065028165</v>
      </c>
      <c r="AK55" s="40">
        <v>79</v>
      </c>
      <c r="AL55" s="53">
        <f t="shared" si="17"/>
        <v>4.0450588837685611E-2</v>
      </c>
      <c r="AM55" s="40">
        <v>678</v>
      </c>
      <c r="AN55" s="53">
        <f t="shared" si="18"/>
        <v>0.34715821812596004</v>
      </c>
      <c r="AO55" s="40">
        <v>215</v>
      </c>
      <c r="AP55" s="53">
        <f t="shared" si="19"/>
        <v>0.11008704557091654</v>
      </c>
      <c r="AQ55" s="40">
        <f t="shared" si="20"/>
        <v>3916</v>
      </c>
      <c r="AR55" s="40">
        <f t="shared" si="21"/>
        <v>196</v>
      </c>
      <c r="AS55" s="53">
        <f t="shared" si="22"/>
        <v>5.0051072522982638E-2</v>
      </c>
      <c r="AT55" s="40">
        <f t="shared" si="23"/>
        <v>2144</v>
      </c>
      <c r="AU55" s="53">
        <f t="shared" si="24"/>
        <v>0.54749744637385089</v>
      </c>
      <c r="AV55" s="40">
        <f t="shared" si="25"/>
        <v>134</v>
      </c>
      <c r="AW55" s="53">
        <f t="shared" si="26"/>
        <v>3.4218590398365681E-2</v>
      </c>
      <c r="AX55" s="40">
        <f t="shared" si="27"/>
        <v>914</v>
      </c>
      <c r="AY55" s="53">
        <f t="shared" si="28"/>
        <v>0.23340143003064351</v>
      </c>
      <c r="AZ55" s="40">
        <f t="shared" si="29"/>
        <v>528</v>
      </c>
      <c r="BA55" s="53">
        <f t="shared" si="30"/>
        <v>0.1348314606741573</v>
      </c>
      <c r="BB55" s="141">
        <v>1897</v>
      </c>
      <c r="BC55" s="141">
        <v>684</v>
      </c>
      <c r="BD55" s="142">
        <f t="shared" si="31"/>
        <v>0.36056931997891406</v>
      </c>
      <c r="BE55" s="141">
        <v>1901</v>
      </c>
      <c r="BF55" s="141">
        <v>587</v>
      </c>
      <c r="BG55" s="142">
        <f t="shared" si="0"/>
        <v>0.30878485007890583</v>
      </c>
      <c r="BH55" s="144">
        <f t="shared" si="32"/>
        <v>3798</v>
      </c>
      <c r="BI55" s="144">
        <f t="shared" si="33"/>
        <v>1271</v>
      </c>
      <c r="BJ55" s="145">
        <f t="shared" si="34"/>
        <v>0.33464981569246971</v>
      </c>
      <c r="BK55" s="40">
        <v>3826</v>
      </c>
      <c r="BL55" s="40">
        <v>1248</v>
      </c>
      <c r="BM55" s="53">
        <f t="shared" si="87"/>
        <v>0.32618923157344487</v>
      </c>
      <c r="BN55" s="40">
        <v>1963</v>
      </c>
      <c r="BO55" s="40">
        <v>529</v>
      </c>
      <c r="BP55" s="53">
        <f t="shared" si="35"/>
        <v>0.2694854814060112</v>
      </c>
      <c r="BQ55" s="40">
        <v>1953</v>
      </c>
      <c r="BR55" s="40">
        <v>758</v>
      </c>
      <c r="BS55" s="53">
        <f t="shared" si="36"/>
        <v>0.38812083973374295</v>
      </c>
      <c r="BT55" s="27">
        <v>14102</v>
      </c>
      <c r="BU55" s="27">
        <v>4150</v>
      </c>
      <c r="BV55" s="57">
        <f t="shared" si="37"/>
        <v>0.29428449865267337</v>
      </c>
      <c r="BW55" s="57">
        <f t="shared" si="38"/>
        <v>1</v>
      </c>
      <c r="BX55" s="27">
        <v>13237</v>
      </c>
      <c r="BY55" s="27">
        <v>4053</v>
      </c>
      <c r="BZ55" s="57">
        <f t="shared" si="39"/>
        <v>0.30618720253833948</v>
      </c>
      <c r="CA55" s="57">
        <f t="shared" si="40"/>
        <v>0.9766265060240964</v>
      </c>
      <c r="CB55" s="27">
        <v>78</v>
      </c>
      <c r="CC55" s="27">
        <v>10</v>
      </c>
      <c r="CD55" s="57">
        <f t="shared" si="41"/>
        <v>0.12820512820512819</v>
      </c>
      <c r="CE55" s="57">
        <f t="shared" si="88"/>
        <v>2.4096385542168677E-3</v>
      </c>
      <c r="CF55" s="27">
        <v>98</v>
      </c>
      <c r="CG55" s="27">
        <v>15</v>
      </c>
      <c r="CH55" s="57">
        <f t="shared" si="42"/>
        <v>0.15306122448979592</v>
      </c>
      <c r="CI55" s="57">
        <f t="shared" si="43"/>
        <v>3.6144578313253013E-3</v>
      </c>
      <c r="CJ55" s="27">
        <v>94</v>
      </c>
      <c r="CK55" s="27">
        <v>12</v>
      </c>
      <c r="CL55" s="58">
        <f t="shared" si="44"/>
        <v>0.1276595744680851</v>
      </c>
      <c r="CM55" s="57">
        <f t="shared" si="45"/>
        <v>2.891566265060241E-3</v>
      </c>
      <c r="CN55" s="27">
        <v>140</v>
      </c>
      <c r="CO55" s="27">
        <v>5</v>
      </c>
      <c r="CP55" s="58">
        <f t="shared" si="46"/>
        <v>3.5714285714285712E-2</v>
      </c>
      <c r="CQ55" s="57">
        <f t="shared" si="47"/>
        <v>1.2048192771084338E-3</v>
      </c>
      <c r="CR55" s="126">
        <v>8</v>
      </c>
      <c r="CS55" s="126">
        <v>1</v>
      </c>
      <c r="CT55" s="127">
        <f t="shared" si="48"/>
        <v>0.125</v>
      </c>
      <c r="CU55" s="127">
        <f t="shared" si="49"/>
        <v>2.4096385542168674E-4</v>
      </c>
      <c r="CV55" s="27">
        <v>199</v>
      </c>
      <c r="CW55" s="27">
        <v>32</v>
      </c>
      <c r="CX55" s="57">
        <f t="shared" si="50"/>
        <v>0.16080402010050251</v>
      </c>
      <c r="CY55" s="57">
        <f t="shared" si="51"/>
        <v>7.7108433734939755E-3</v>
      </c>
      <c r="CZ55" s="27">
        <v>256</v>
      </c>
      <c r="DA55" s="27">
        <v>23</v>
      </c>
      <c r="DB55" s="57">
        <f t="shared" si="52"/>
        <v>8.984375E-2</v>
      </c>
      <c r="DC55" s="57">
        <f t="shared" si="89"/>
        <v>5.5421686746987952E-3</v>
      </c>
      <c r="DD55" s="40">
        <v>1963</v>
      </c>
      <c r="DE55" s="40">
        <v>215</v>
      </c>
      <c r="DF55" s="40">
        <v>988</v>
      </c>
      <c r="DG55" s="40">
        <v>461</v>
      </c>
      <c r="DH55" s="40">
        <v>299</v>
      </c>
      <c r="DI55" s="54">
        <f t="shared" si="53"/>
        <v>0.10952623535404993</v>
      </c>
      <c r="DJ55" s="54">
        <f t="shared" si="54"/>
        <v>0.50331125827814571</v>
      </c>
      <c r="DK55" s="54">
        <f t="shared" si="55"/>
        <v>0.38716250636780436</v>
      </c>
      <c r="DL55" s="40">
        <v>1953</v>
      </c>
      <c r="DM55" s="40">
        <v>121</v>
      </c>
      <c r="DN55" s="40">
        <v>1080</v>
      </c>
      <c r="DO55" s="40">
        <v>504</v>
      </c>
      <c r="DP55" s="40">
        <v>248</v>
      </c>
      <c r="DQ55" s="54">
        <f t="shared" si="56"/>
        <v>6.1955965181771634E-2</v>
      </c>
      <c r="DR55" s="54">
        <f t="shared" si="57"/>
        <v>0.55299539170506917</v>
      </c>
      <c r="DS55" s="54">
        <f t="shared" si="58"/>
        <v>0.38504864311315923</v>
      </c>
      <c r="DT55" s="40">
        <f t="shared" si="59"/>
        <v>3916</v>
      </c>
      <c r="DU55" s="40">
        <f t="shared" si="60"/>
        <v>336</v>
      </c>
      <c r="DV55" s="40">
        <f t="shared" si="61"/>
        <v>2068</v>
      </c>
      <c r="DW55" s="40">
        <f t="shared" si="62"/>
        <v>965</v>
      </c>
      <c r="DX55" s="40">
        <f t="shared" si="63"/>
        <v>547</v>
      </c>
      <c r="DY55" s="53">
        <f t="shared" si="64"/>
        <v>8.580183861082738E-2</v>
      </c>
      <c r="DZ55" s="53">
        <f t="shared" si="65"/>
        <v>0.5280898876404494</v>
      </c>
      <c r="EA55" s="53">
        <f t="shared" si="66"/>
        <v>0.3861082737487232</v>
      </c>
      <c r="EB55" s="40">
        <v>2603</v>
      </c>
      <c r="EC55" s="39">
        <v>218</v>
      </c>
      <c r="ED55" s="53">
        <f t="shared" si="67"/>
        <v>8.3749519784863613E-2</v>
      </c>
      <c r="EE55" s="40">
        <v>546</v>
      </c>
      <c r="EF55" s="53">
        <f t="shared" si="67"/>
        <v>0.20975797157126391</v>
      </c>
      <c r="EG55" s="40">
        <v>1114</v>
      </c>
      <c r="EH55" s="53">
        <f t="shared" ref="EH55" si="433">EG55/$EB55</f>
        <v>0.42796772954283518</v>
      </c>
      <c r="EI55" s="40">
        <v>1467</v>
      </c>
      <c r="EJ55" s="53">
        <f t="shared" ref="EJ55" si="434">EI55/$EB55</f>
        <v>0.56358048405685746</v>
      </c>
      <c r="EK55" s="40">
        <v>2023</v>
      </c>
      <c r="EL55" s="53">
        <f t="shared" ref="EL55" si="435">EK55/$EB55</f>
        <v>0.77718017671917017</v>
      </c>
      <c r="EM55" s="40">
        <v>2266</v>
      </c>
      <c r="EN55" s="53">
        <f t="shared" ref="EN55" si="436">EM55/$EB55</f>
        <v>0.87053399923165575</v>
      </c>
      <c r="EO55" s="147">
        <v>58720</v>
      </c>
      <c r="EP55" s="147">
        <v>61394</v>
      </c>
      <c r="EQ55" s="147">
        <v>73950</v>
      </c>
      <c r="ER55" s="147">
        <v>66775</v>
      </c>
      <c r="ES55" s="147">
        <v>43070</v>
      </c>
      <c r="ET55" s="40">
        <v>1897</v>
      </c>
      <c r="EU55" s="40">
        <v>111</v>
      </c>
      <c r="EV55" s="53">
        <f t="shared" si="72"/>
        <v>5.8513442277279913E-2</v>
      </c>
      <c r="EW55" s="40">
        <v>1901</v>
      </c>
      <c r="EX55" s="40">
        <v>185</v>
      </c>
      <c r="EY55" s="53">
        <f t="shared" si="73"/>
        <v>9.7317201472908996E-2</v>
      </c>
      <c r="EZ55" s="40">
        <f t="shared" si="74"/>
        <v>3798</v>
      </c>
      <c r="FA55" s="40">
        <f t="shared" si="75"/>
        <v>296</v>
      </c>
      <c r="FB55" s="53">
        <f t="shared" si="76"/>
        <v>7.7935755660874143E-2</v>
      </c>
      <c r="FC55" s="40">
        <v>3798</v>
      </c>
      <c r="FD55" s="40">
        <v>296</v>
      </c>
      <c r="FE55" s="53">
        <f t="shared" si="77"/>
        <v>7.7935755660874143E-2</v>
      </c>
      <c r="FF55" s="40">
        <v>583</v>
      </c>
      <c r="FG55" s="53">
        <f t="shared" si="77"/>
        <v>0.15350184307530279</v>
      </c>
      <c r="FH55" s="40">
        <v>996</v>
      </c>
      <c r="FI55" s="53">
        <f t="shared" ref="FI55" si="437">FH55/$FC55</f>
        <v>0.26224328593996843</v>
      </c>
      <c r="FJ55" s="40">
        <v>1209</v>
      </c>
      <c r="FK55" s="53">
        <f t="shared" ref="FK55" si="438">FJ55/$FC55</f>
        <v>0.31832543443917849</v>
      </c>
      <c r="FL55" s="40">
        <v>2082</v>
      </c>
      <c r="FM55" s="53">
        <f t="shared" ref="FM55" si="439">FL55/$FC55</f>
        <v>0.54818325434439175</v>
      </c>
      <c r="FN55" s="40">
        <v>189</v>
      </c>
      <c r="FO55" s="53">
        <v>0.15071770334928231</v>
      </c>
      <c r="FP55" s="40">
        <v>3</v>
      </c>
      <c r="FQ55" s="53">
        <v>2.3923444976076554E-3</v>
      </c>
      <c r="FR55" s="40">
        <v>35</v>
      </c>
      <c r="FS55" s="53">
        <v>4.9365303244005641E-2</v>
      </c>
      <c r="FT55" s="39">
        <v>0</v>
      </c>
      <c r="FU55" s="53">
        <v>0</v>
      </c>
      <c r="FV55" s="40">
        <v>247</v>
      </c>
      <c r="FW55" s="53">
        <v>0.21647677475898336</v>
      </c>
      <c r="FX55" s="40">
        <v>3</v>
      </c>
      <c r="FY55" s="53">
        <v>2.6292725679228747E-3</v>
      </c>
      <c r="FZ55" s="40">
        <v>25</v>
      </c>
      <c r="GA55" s="53">
        <v>3.0788177339901478E-2</v>
      </c>
      <c r="GB55" s="40">
        <v>0</v>
      </c>
      <c r="GC55" s="53">
        <v>0</v>
      </c>
      <c r="GD55" s="40">
        <v>496</v>
      </c>
      <c r="GE55" s="150">
        <v>0.12665985699693566</v>
      </c>
      <c r="GF55" s="40">
        <v>6</v>
      </c>
      <c r="GG55" s="150">
        <v>1.5321756894790602E-3</v>
      </c>
      <c r="GH55" s="40">
        <v>2603</v>
      </c>
      <c r="GI55" s="40">
        <v>435</v>
      </c>
      <c r="GJ55" s="53">
        <f t="shared" si="81"/>
        <v>0.16711486746062235</v>
      </c>
      <c r="GK55" s="40">
        <v>189</v>
      </c>
      <c r="GL55" s="53">
        <f t="shared" si="82"/>
        <v>0.43448275862068964</v>
      </c>
      <c r="GM55" s="40">
        <v>186</v>
      </c>
      <c r="GN55" s="53">
        <f t="shared" si="83"/>
        <v>0.42758620689655175</v>
      </c>
      <c r="GO55" s="40">
        <v>2168</v>
      </c>
      <c r="GP55" s="53">
        <f t="shared" si="84"/>
        <v>0.83288513253937768</v>
      </c>
      <c r="GQ55" s="40">
        <v>1689</v>
      </c>
      <c r="GR55" s="53">
        <f t="shared" si="85"/>
        <v>0.77905904059040587</v>
      </c>
      <c r="GS55" s="40">
        <v>470</v>
      </c>
      <c r="GT55" s="53">
        <f t="shared" si="86"/>
        <v>0.21678966789667897</v>
      </c>
    </row>
    <row r="56" spans="1:202" x14ac:dyDescent="0.25">
      <c r="A56" t="s">
        <v>228</v>
      </c>
      <c r="B56" s="46">
        <v>196888</v>
      </c>
      <c r="C56" s="46">
        <v>49118</v>
      </c>
      <c r="D56" s="46">
        <v>34757</v>
      </c>
      <c r="E56" s="46">
        <v>13648</v>
      </c>
      <c r="F56" s="46">
        <v>4098</v>
      </c>
      <c r="G56" s="48">
        <f t="shared" si="2"/>
        <v>0.24947178091097477</v>
      </c>
      <c r="H56" s="48">
        <f t="shared" si="3"/>
        <v>0.17653183535817318</v>
      </c>
      <c r="I56" s="48">
        <f t="shared" si="4"/>
        <v>6.9318597375157456E-2</v>
      </c>
      <c r="J56" s="48">
        <f t="shared" si="5"/>
        <v>2.081386371947503E-2</v>
      </c>
      <c r="K56" s="46">
        <v>15860</v>
      </c>
      <c r="L56" s="49">
        <f t="shared" si="6"/>
        <v>0.45631095894352219</v>
      </c>
      <c r="M56" s="46">
        <v>18897</v>
      </c>
      <c r="N56" s="49">
        <f t="shared" si="7"/>
        <v>0.54368904105647786</v>
      </c>
      <c r="O56" s="52">
        <v>40.5</v>
      </c>
      <c r="P56" s="40">
        <v>79109</v>
      </c>
      <c r="Q56" s="40">
        <v>32971</v>
      </c>
      <c r="R56" s="53">
        <f t="shared" si="8"/>
        <v>0.41677938034863288</v>
      </c>
      <c r="S56" s="40">
        <v>24246</v>
      </c>
      <c r="T56" s="54">
        <f t="shared" si="9"/>
        <v>0.30648851584522618</v>
      </c>
      <c r="U56" s="46">
        <v>15860</v>
      </c>
      <c r="V56" s="40">
        <v>1054</v>
      </c>
      <c r="W56" s="53">
        <f t="shared" si="10"/>
        <v>6.6456494325346782E-2</v>
      </c>
      <c r="X56" s="40">
        <v>10056</v>
      </c>
      <c r="Y56" s="55">
        <f t="shared" si="11"/>
        <v>0.63404791929382098</v>
      </c>
      <c r="Z56" s="40">
        <v>495</v>
      </c>
      <c r="AA56" s="53">
        <f t="shared" si="12"/>
        <v>3.1210592686002521E-2</v>
      </c>
      <c r="AB56" s="40">
        <v>1937</v>
      </c>
      <c r="AC56" s="53">
        <f t="shared" si="13"/>
        <v>0.1221311475409836</v>
      </c>
      <c r="AD56" s="40">
        <v>2318</v>
      </c>
      <c r="AE56" s="53">
        <f t="shared" si="14"/>
        <v>0.14615384615384616</v>
      </c>
      <c r="AF56" s="40">
        <v>18897</v>
      </c>
      <c r="AG56" s="40">
        <v>1293</v>
      </c>
      <c r="AH56" s="53">
        <f t="shared" si="15"/>
        <v>6.842355929512621E-2</v>
      </c>
      <c r="AI56" s="40">
        <v>8720</v>
      </c>
      <c r="AJ56" s="53">
        <f t="shared" si="16"/>
        <v>0.46144890723395249</v>
      </c>
      <c r="AK56" s="40">
        <v>304</v>
      </c>
      <c r="AL56" s="53">
        <f t="shared" si="17"/>
        <v>1.6087209609991004E-2</v>
      </c>
      <c r="AM56" s="40">
        <v>5682</v>
      </c>
      <c r="AN56" s="53">
        <f t="shared" si="18"/>
        <v>0.30068264803937134</v>
      </c>
      <c r="AO56" s="40">
        <v>2898</v>
      </c>
      <c r="AP56" s="53">
        <f t="shared" si="19"/>
        <v>0.15335767582155899</v>
      </c>
      <c r="AQ56" s="40">
        <f t="shared" si="20"/>
        <v>34757</v>
      </c>
      <c r="AR56" s="40">
        <f t="shared" si="21"/>
        <v>2347</v>
      </c>
      <c r="AS56" s="53">
        <f t="shared" si="22"/>
        <v>6.7525965992461953E-2</v>
      </c>
      <c r="AT56" s="40">
        <f t="shared" si="23"/>
        <v>18776</v>
      </c>
      <c r="AU56" s="53">
        <f t="shared" si="24"/>
        <v>0.54020772793969563</v>
      </c>
      <c r="AV56" s="40">
        <f t="shared" si="25"/>
        <v>799</v>
      </c>
      <c r="AW56" s="53">
        <f t="shared" si="26"/>
        <v>2.2988175043876055E-2</v>
      </c>
      <c r="AX56" s="40">
        <f t="shared" si="27"/>
        <v>7619</v>
      </c>
      <c r="AY56" s="53">
        <f t="shared" si="28"/>
        <v>0.21920764162614725</v>
      </c>
      <c r="AZ56" s="40">
        <f t="shared" si="29"/>
        <v>5216</v>
      </c>
      <c r="BA56" s="53">
        <f t="shared" si="30"/>
        <v>0.15007048939781914</v>
      </c>
      <c r="BB56" s="141">
        <v>15117</v>
      </c>
      <c r="BC56" s="141">
        <v>4699</v>
      </c>
      <c r="BD56" s="142">
        <f t="shared" si="31"/>
        <v>0.31084209829992726</v>
      </c>
      <c r="BE56" s="141">
        <v>18384</v>
      </c>
      <c r="BF56" s="141">
        <v>5428</v>
      </c>
      <c r="BG56" s="142">
        <f t="shared" si="0"/>
        <v>0.29525674499564841</v>
      </c>
      <c r="BH56" s="144">
        <f t="shared" si="32"/>
        <v>33501</v>
      </c>
      <c r="BI56" s="144">
        <f t="shared" si="33"/>
        <v>10127</v>
      </c>
      <c r="BJ56" s="145">
        <f t="shared" si="34"/>
        <v>0.30228948389600313</v>
      </c>
      <c r="BK56" s="40">
        <v>34044</v>
      </c>
      <c r="BL56" s="40">
        <v>10269</v>
      </c>
      <c r="BM56" s="53">
        <f t="shared" si="87"/>
        <v>0.30163905534014807</v>
      </c>
      <c r="BN56" s="40">
        <v>15860</v>
      </c>
      <c r="BO56" s="40">
        <v>3248</v>
      </c>
      <c r="BP56" s="53">
        <f t="shared" si="35"/>
        <v>0.20479192938209331</v>
      </c>
      <c r="BQ56" s="40">
        <v>18897</v>
      </c>
      <c r="BR56" s="40">
        <v>6889</v>
      </c>
      <c r="BS56" s="53">
        <f t="shared" si="36"/>
        <v>0.36455522040535537</v>
      </c>
      <c r="BT56" s="27">
        <v>196613</v>
      </c>
      <c r="BU56" s="27">
        <v>36578</v>
      </c>
      <c r="BV56" s="57">
        <f t="shared" si="37"/>
        <v>0.186040597518984</v>
      </c>
      <c r="BW56" s="57">
        <f t="shared" si="38"/>
        <v>1</v>
      </c>
      <c r="BX56" s="27">
        <v>136282</v>
      </c>
      <c r="BY56" s="27">
        <v>31885</v>
      </c>
      <c r="BZ56" s="57">
        <f t="shared" si="39"/>
        <v>0.23396339942178718</v>
      </c>
      <c r="CA56" s="57">
        <f t="shared" si="40"/>
        <v>0.87169883536552029</v>
      </c>
      <c r="CB56" s="27">
        <v>21440</v>
      </c>
      <c r="CC56" s="27">
        <v>2221</v>
      </c>
      <c r="CD56" s="57">
        <f t="shared" si="41"/>
        <v>0.10359141791044776</v>
      </c>
      <c r="CE56" s="57">
        <f t="shared" si="88"/>
        <v>6.0719558204385148E-2</v>
      </c>
      <c r="CF56" s="27">
        <v>687</v>
      </c>
      <c r="CG56" s="27">
        <v>119</v>
      </c>
      <c r="CH56" s="57">
        <f t="shared" si="42"/>
        <v>0.17321688500727803</v>
      </c>
      <c r="CI56" s="57">
        <f t="shared" si="43"/>
        <v>3.2533216687626442E-3</v>
      </c>
      <c r="CJ56" s="27">
        <v>2726</v>
      </c>
      <c r="CK56" s="27">
        <v>324</v>
      </c>
      <c r="CL56" s="58">
        <f t="shared" si="44"/>
        <v>0.11885546588407923</v>
      </c>
      <c r="CM56" s="57">
        <f t="shared" si="45"/>
        <v>8.8577833670512324E-3</v>
      </c>
      <c r="CN56" s="27">
        <v>70</v>
      </c>
      <c r="CO56" s="27">
        <v>10</v>
      </c>
      <c r="CP56" s="58">
        <f t="shared" si="46"/>
        <v>0.14285714285714285</v>
      </c>
      <c r="CQ56" s="57">
        <f t="shared" si="47"/>
        <v>2.7338837552627263E-4</v>
      </c>
      <c r="CR56" s="126">
        <v>7410</v>
      </c>
      <c r="CS56" s="126">
        <v>287</v>
      </c>
      <c r="CT56" s="127">
        <f t="shared" si="48"/>
        <v>3.8731443994601891E-2</v>
      </c>
      <c r="CU56" s="127">
        <f t="shared" si="49"/>
        <v>7.8462463776040239E-3</v>
      </c>
      <c r="CV56" s="27">
        <v>5075</v>
      </c>
      <c r="CW56" s="27">
        <v>161</v>
      </c>
      <c r="CX56" s="57">
        <f t="shared" si="50"/>
        <v>3.1724137931034485E-2</v>
      </c>
      <c r="CY56" s="57">
        <f t="shared" si="51"/>
        <v>4.4015528459729891E-3</v>
      </c>
      <c r="CZ56" s="27">
        <v>30333</v>
      </c>
      <c r="DA56" s="27">
        <v>1858</v>
      </c>
      <c r="DB56" s="57">
        <f t="shared" si="52"/>
        <v>6.1253420367256783E-2</v>
      </c>
      <c r="DC56" s="57">
        <f t="shared" si="89"/>
        <v>5.0795560172781452E-2</v>
      </c>
      <c r="DD56" s="40">
        <v>15860</v>
      </c>
      <c r="DE56" s="40">
        <v>1427</v>
      </c>
      <c r="DF56" s="40">
        <v>5457</v>
      </c>
      <c r="DG56" s="40">
        <v>4793</v>
      </c>
      <c r="DH56" s="40">
        <v>4183</v>
      </c>
      <c r="DI56" s="54">
        <f t="shared" si="53"/>
        <v>8.9974779319041617E-2</v>
      </c>
      <c r="DJ56" s="54">
        <f t="shared" si="54"/>
        <v>0.34407313997477934</v>
      </c>
      <c r="DK56" s="54">
        <f t="shared" si="55"/>
        <v>0.56595208070617908</v>
      </c>
      <c r="DL56" s="40">
        <v>18897</v>
      </c>
      <c r="DM56" s="40">
        <v>1621</v>
      </c>
      <c r="DN56" s="40">
        <v>6876</v>
      </c>
      <c r="DO56" s="40">
        <v>5102</v>
      </c>
      <c r="DP56" s="40">
        <v>5298</v>
      </c>
      <c r="DQ56" s="54">
        <f t="shared" si="56"/>
        <v>8.5780811769063867E-2</v>
      </c>
      <c r="DR56" s="54">
        <f t="shared" si="57"/>
        <v>0.3638672805207176</v>
      </c>
      <c r="DS56" s="54">
        <f t="shared" si="58"/>
        <v>0.55035190771021858</v>
      </c>
      <c r="DT56" s="40">
        <f t="shared" si="59"/>
        <v>34757</v>
      </c>
      <c r="DU56" s="40">
        <f t="shared" si="60"/>
        <v>3048</v>
      </c>
      <c r="DV56" s="40">
        <f t="shared" si="61"/>
        <v>12333</v>
      </c>
      <c r="DW56" s="40">
        <f t="shared" si="62"/>
        <v>9895</v>
      </c>
      <c r="DX56" s="40">
        <f t="shared" si="63"/>
        <v>9481</v>
      </c>
      <c r="DY56" s="53">
        <f t="shared" si="64"/>
        <v>8.7694565123572224E-2</v>
      </c>
      <c r="DZ56" s="53">
        <f t="shared" si="65"/>
        <v>0.35483499726673762</v>
      </c>
      <c r="EA56" s="53">
        <f t="shared" si="66"/>
        <v>0.55747043760969017</v>
      </c>
      <c r="EB56" s="40">
        <v>22172</v>
      </c>
      <c r="EC56" s="39">
        <v>1802</v>
      </c>
      <c r="ED56" s="53">
        <f t="shared" si="67"/>
        <v>8.1273678513440376E-2</v>
      </c>
      <c r="EE56" s="40">
        <v>4016</v>
      </c>
      <c r="EF56" s="53">
        <f t="shared" si="67"/>
        <v>0.18112935233628</v>
      </c>
      <c r="EG56" s="40">
        <v>6504</v>
      </c>
      <c r="EH56" s="53">
        <f t="shared" ref="EH56" si="440">EG56/$EB56</f>
        <v>0.29334295507847735</v>
      </c>
      <c r="EI56" s="40">
        <v>9213</v>
      </c>
      <c r="EJ56" s="53">
        <f t="shared" ref="EJ56" si="441">EI56/$EB56</f>
        <v>0.41552408443081362</v>
      </c>
      <c r="EK56" s="40">
        <v>14270</v>
      </c>
      <c r="EL56" s="53">
        <f t="shared" ref="EL56" si="442">EK56/$EB56</f>
        <v>0.64360454627458052</v>
      </c>
      <c r="EM56" s="40">
        <v>17270</v>
      </c>
      <c r="EN56" s="53">
        <f t="shared" ref="EN56" si="443">EM56/$EB56</f>
        <v>0.77891033736243909</v>
      </c>
      <c r="EO56" s="147">
        <v>75331</v>
      </c>
      <c r="EP56" s="147">
        <v>53431</v>
      </c>
      <c r="EQ56" s="147">
        <v>78438</v>
      </c>
      <c r="ER56" s="147">
        <v>95785</v>
      </c>
      <c r="ES56" s="147">
        <v>56927</v>
      </c>
      <c r="ET56" s="40">
        <v>15117</v>
      </c>
      <c r="EU56" s="40">
        <v>820</v>
      </c>
      <c r="EV56" s="53">
        <f t="shared" si="72"/>
        <v>5.4243566845273532E-2</v>
      </c>
      <c r="EW56" s="40">
        <v>18384</v>
      </c>
      <c r="EX56" s="40">
        <v>1548</v>
      </c>
      <c r="EY56" s="53">
        <f t="shared" si="73"/>
        <v>8.4203655352480422E-2</v>
      </c>
      <c r="EZ56" s="40">
        <f t="shared" si="74"/>
        <v>33501</v>
      </c>
      <c r="FA56" s="40">
        <f t="shared" si="75"/>
        <v>2368</v>
      </c>
      <c r="FB56" s="53">
        <f t="shared" si="76"/>
        <v>7.0684457180382673E-2</v>
      </c>
      <c r="FC56" s="40">
        <v>33501</v>
      </c>
      <c r="FD56" s="40">
        <v>2368</v>
      </c>
      <c r="FE56" s="53">
        <f t="shared" si="77"/>
        <v>7.0684457180382673E-2</v>
      </c>
      <c r="FF56" s="40">
        <v>4682</v>
      </c>
      <c r="FG56" s="53">
        <f t="shared" si="77"/>
        <v>0.13975702217844244</v>
      </c>
      <c r="FH56" s="40">
        <v>6616</v>
      </c>
      <c r="FI56" s="53">
        <f t="shared" ref="FI56" si="444">FH56/$FC56</f>
        <v>0.19748664218978537</v>
      </c>
      <c r="FJ56" s="40">
        <v>7646</v>
      </c>
      <c r="FK56" s="53">
        <f t="shared" ref="FK56" si="445">FJ56/$FC56</f>
        <v>0.22823199307483358</v>
      </c>
      <c r="FL56" s="40">
        <v>13191</v>
      </c>
      <c r="FM56" s="53">
        <f t="shared" ref="FM56" si="446">FL56/$FC56</f>
        <v>0.39374944031521447</v>
      </c>
      <c r="FN56" s="40">
        <v>2584</v>
      </c>
      <c r="FO56" s="53">
        <v>0.253234025872207</v>
      </c>
      <c r="FP56" s="40">
        <v>60</v>
      </c>
      <c r="FQ56" s="53">
        <v>5.8800470403763232E-3</v>
      </c>
      <c r="FR56" s="40">
        <v>308</v>
      </c>
      <c r="FS56" s="53">
        <v>5.4455445544554455E-2</v>
      </c>
      <c r="FT56" s="39">
        <v>17</v>
      </c>
      <c r="FU56" s="53">
        <v>3.0056577086280058E-3</v>
      </c>
      <c r="FV56" s="40">
        <v>2396</v>
      </c>
      <c r="FW56" s="53">
        <v>0.2197157267308574</v>
      </c>
      <c r="FX56" s="40">
        <v>52</v>
      </c>
      <c r="FY56" s="53">
        <v>4.7684548372306278E-3</v>
      </c>
      <c r="FZ56" s="40">
        <v>322</v>
      </c>
      <c r="GA56" s="53">
        <v>4.0290290290290291E-2</v>
      </c>
      <c r="GB56" s="40">
        <v>0</v>
      </c>
      <c r="GC56" s="53">
        <v>0</v>
      </c>
      <c r="GD56" s="40">
        <v>5610</v>
      </c>
      <c r="GE56" s="150">
        <v>0.16140633541444888</v>
      </c>
      <c r="GF56" s="40">
        <v>129</v>
      </c>
      <c r="GG56" s="150">
        <v>3.7114825790488248E-3</v>
      </c>
      <c r="GH56" s="40">
        <v>22172</v>
      </c>
      <c r="GI56" s="40">
        <v>4442</v>
      </c>
      <c r="GJ56" s="53">
        <f t="shared" si="81"/>
        <v>0.2003427746707559</v>
      </c>
      <c r="GK56" s="40">
        <v>1800</v>
      </c>
      <c r="GL56" s="53">
        <f t="shared" si="82"/>
        <v>0.40522287257991896</v>
      </c>
      <c r="GM56" s="40">
        <v>2268</v>
      </c>
      <c r="GN56" s="53">
        <f t="shared" si="83"/>
        <v>0.51058081945069789</v>
      </c>
      <c r="GO56" s="40">
        <v>17730</v>
      </c>
      <c r="GP56" s="53">
        <f t="shared" si="84"/>
        <v>0.7996572253292441</v>
      </c>
      <c r="GQ56" s="40">
        <v>12986</v>
      </c>
      <c r="GR56" s="53">
        <f t="shared" si="85"/>
        <v>0.73243090806542588</v>
      </c>
      <c r="GS56" s="40">
        <v>4589</v>
      </c>
      <c r="GT56" s="53">
        <f t="shared" si="86"/>
        <v>0.25882684715172027</v>
      </c>
    </row>
    <row r="57" spans="1:202" x14ac:dyDescent="0.25">
      <c r="A57" t="s">
        <v>229</v>
      </c>
      <c r="B57" s="46">
        <v>17229</v>
      </c>
      <c r="C57" s="46">
        <v>5587</v>
      </c>
      <c r="D57" s="46">
        <v>4199</v>
      </c>
      <c r="E57" s="46">
        <v>1744</v>
      </c>
      <c r="F57" s="46">
        <v>459</v>
      </c>
      <c r="G57" s="48">
        <f t="shared" si="2"/>
        <v>0.32427883220152071</v>
      </c>
      <c r="H57" s="48">
        <f t="shared" si="3"/>
        <v>0.24371698879795695</v>
      </c>
      <c r="I57" s="48">
        <f t="shared" si="4"/>
        <v>0.10122467931975158</v>
      </c>
      <c r="J57" s="48">
        <f t="shared" si="5"/>
        <v>2.664112833014104E-2</v>
      </c>
      <c r="K57" s="46">
        <v>2026</v>
      </c>
      <c r="L57" s="49">
        <f t="shared" si="6"/>
        <v>0.4824958323410336</v>
      </c>
      <c r="M57" s="46">
        <v>2173</v>
      </c>
      <c r="N57" s="49">
        <f t="shared" si="7"/>
        <v>0.51750416765896645</v>
      </c>
      <c r="O57" s="52">
        <v>46.4</v>
      </c>
      <c r="P57" s="40">
        <v>7119</v>
      </c>
      <c r="Q57" s="40">
        <v>3732</v>
      </c>
      <c r="R57" s="53">
        <f t="shared" si="8"/>
        <v>0.5242309313105773</v>
      </c>
      <c r="S57" s="40">
        <v>2891</v>
      </c>
      <c r="T57" s="54">
        <f t="shared" si="9"/>
        <v>0.40609636184857423</v>
      </c>
      <c r="U57" s="46">
        <v>2026</v>
      </c>
      <c r="V57" s="40">
        <v>77</v>
      </c>
      <c r="W57" s="53">
        <f t="shared" si="10"/>
        <v>3.8005923000987166E-2</v>
      </c>
      <c r="X57" s="40">
        <v>1338</v>
      </c>
      <c r="Y57" s="55">
        <f t="shared" si="11"/>
        <v>0.66041461006910163</v>
      </c>
      <c r="Z57" s="40">
        <v>128</v>
      </c>
      <c r="AA57" s="53">
        <f t="shared" si="12"/>
        <v>6.3178677196446195E-2</v>
      </c>
      <c r="AB57" s="40">
        <v>194</v>
      </c>
      <c r="AC57" s="53">
        <f t="shared" si="13"/>
        <v>9.5755182625863772E-2</v>
      </c>
      <c r="AD57" s="40">
        <v>289</v>
      </c>
      <c r="AE57" s="53">
        <f t="shared" si="14"/>
        <v>0.14264560710760119</v>
      </c>
      <c r="AF57" s="40">
        <v>2173</v>
      </c>
      <c r="AG57" s="40">
        <v>101</v>
      </c>
      <c r="AH57" s="53">
        <f t="shared" si="15"/>
        <v>4.6479521398987575E-2</v>
      </c>
      <c r="AI57" s="40">
        <v>1099</v>
      </c>
      <c r="AJ57" s="53">
        <f t="shared" si="16"/>
        <v>0.5057524160147262</v>
      </c>
      <c r="AK57" s="40">
        <v>27</v>
      </c>
      <c r="AL57" s="53">
        <f t="shared" si="17"/>
        <v>1.2425218591808559E-2</v>
      </c>
      <c r="AM57" s="40">
        <v>624</v>
      </c>
      <c r="AN57" s="53">
        <f t="shared" si="18"/>
        <v>0.28716060745513117</v>
      </c>
      <c r="AO57" s="40">
        <v>322</v>
      </c>
      <c r="AP57" s="53">
        <f t="shared" si="19"/>
        <v>0.14818223653934653</v>
      </c>
      <c r="AQ57" s="40">
        <f t="shared" si="20"/>
        <v>4199</v>
      </c>
      <c r="AR57" s="40">
        <f t="shared" si="21"/>
        <v>178</v>
      </c>
      <c r="AS57" s="53">
        <f t="shared" si="22"/>
        <v>4.2391045487020718E-2</v>
      </c>
      <c r="AT57" s="40">
        <f t="shared" si="23"/>
        <v>2437</v>
      </c>
      <c r="AU57" s="53">
        <f t="shared" si="24"/>
        <v>0.58037628006668252</v>
      </c>
      <c r="AV57" s="40">
        <f t="shared" si="25"/>
        <v>155</v>
      </c>
      <c r="AW57" s="53">
        <f t="shared" si="26"/>
        <v>3.6913550845439388E-2</v>
      </c>
      <c r="AX57" s="40">
        <f t="shared" si="27"/>
        <v>818</v>
      </c>
      <c r="AY57" s="53">
        <f t="shared" si="28"/>
        <v>0.19480828768754466</v>
      </c>
      <c r="AZ57" s="40">
        <f t="shared" si="29"/>
        <v>611</v>
      </c>
      <c r="BA57" s="53">
        <f t="shared" si="30"/>
        <v>0.14551083591331268</v>
      </c>
      <c r="BB57" s="141">
        <v>1985</v>
      </c>
      <c r="BC57" s="141">
        <v>589</v>
      </c>
      <c r="BD57" s="142">
        <f t="shared" si="31"/>
        <v>0.29672544080604535</v>
      </c>
      <c r="BE57" s="141">
        <v>2117</v>
      </c>
      <c r="BF57" s="141">
        <v>572</v>
      </c>
      <c r="BG57" s="142">
        <f t="shared" si="0"/>
        <v>0.27019367028814362</v>
      </c>
      <c r="BH57" s="144">
        <f t="shared" si="32"/>
        <v>4102</v>
      </c>
      <c r="BI57" s="144">
        <f t="shared" si="33"/>
        <v>1161</v>
      </c>
      <c r="BJ57" s="145">
        <f t="shared" si="34"/>
        <v>0.28303266699171137</v>
      </c>
      <c r="BK57" s="40">
        <v>4162</v>
      </c>
      <c r="BL57" s="40">
        <v>1210</v>
      </c>
      <c r="BM57" s="53">
        <f t="shared" si="87"/>
        <v>0.29072561268620856</v>
      </c>
      <c r="BN57" s="40">
        <v>2026</v>
      </c>
      <c r="BO57" s="40">
        <v>461</v>
      </c>
      <c r="BP57" s="53">
        <f t="shared" si="35"/>
        <v>0.22754195459032575</v>
      </c>
      <c r="BQ57" s="40">
        <v>2173</v>
      </c>
      <c r="BR57" s="40">
        <v>721</v>
      </c>
      <c r="BS57" s="53">
        <f t="shared" si="36"/>
        <v>0.33179935572940633</v>
      </c>
      <c r="BT57" s="27">
        <v>17197</v>
      </c>
      <c r="BU57" s="27">
        <v>4326</v>
      </c>
      <c r="BV57" s="57">
        <f t="shared" si="37"/>
        <v>0.25155550386695352</v>
      </c>
      <c r="BW57" s="57">
        <f t="shared" si="38"/>
        <v>1</v>
      </c>
      <c r="BX57" s="27">
        <v>15996</v>
      </c>
      <c r="BY57" s="27">
        <v>4243</v>
      </c>
      <c r="BZ57" s="57">
        <f t="shared" si="39"/>
        <v>0.26525381345336335</v>
      </c>
      <c r="CA57" s="57">
        <f t="shared" si="40"/>
        <v>0.98081368469717989</v>
      </c>
      <c r="CB57" s="27">
        <v>141</v>
      </c>
      <c r="CC57" s="27">
        <v>10</v>
      </c>
      <c r="CD57" s="57">
        <f t="shared" si="41"/>
        <v>7.0921985815602842E-2</v>
      </c>
      <c r="CE57" s="57">
        <f t="shared" si="88"/>
        <v>2.3116042533518262E-3</v>
      </c>
      <c r="CF57" s="27">
        <v>76</v>
      </c>
      <c r="CG57" s="27">
        <v>7</v>
      </c>
      <c r="CH57" s="57">
        <f t="shared" si="42"/>
        <v>9.2105263157894732E-2</v>
      </c>
      <c r="CI57" s="57">
        <f t="shared" si="43"/>
        <v>1.6181229773462784E-3</v>
      </c>
      <c r="CJ57" s="27">
        <v>181</v>
      </c>
      <c r="CK57" s="27">
        <v>16</v>
      </c>
      <c r="CL57" s="58">
        <f t="shared" si="44"/>
        <v>8.8397790055248615E-2</v>
      </c>
      <c r="CM57" s="57">
        <f t="shared" si="45"/>
        <v>3.6985668053629217E-3</v>
      </c>
      <c r="CN57" s="27">
        <v>6</v>
      </c>
      <c r="CO57" s="27">
        <v>1</v>
      </c>
      <c r="CP57" s="58">
        <f t="shared" si="46"/>
        <v>0.16666666666666666</v>
      </c>
      <c r="CQ57" s="57">
        <f t="shared" si="47"/>
        <v>2.311604253351826E-4</v>
      </c>
      <c r="CR57" s="126">
        <v>192</v>
      </c>
      <c r="CS57" s="126">
        <v>6</v>
      </c>
      <c r="CT57" s="127">
        <f t="shared" si="48"/>
        <v>3.125E-2</v>
      </c>
      <c r="CU57" s="127">
        <f t="shared" si="49"/>
        <v>1.3869625520110957E-3</v>
      </c>
      <c r="CV57" s="27">
        <v>223</v>
      </c>
      <c r="CW57" s="27">
        <v>19</v>
      </c>
      <c r="CX57" s="57">
        <f t="shared" si="50"/>
        <v>8.520179372197309E-2</v>
      </c>
      <c r="CY57" s="57">
        <f t="shared" si="51"/>
        <v>4.3920480813684701E-3</v>
      </c>
      <c r="CZ57" s="27">
        <v>574</v>
      </c>
      <c r="DA57" s="27">
        <v>30</v>
      </c>
      <c r="DB57" s="57">
        <f t="shared" si="52"/>
        <v>5.2264808362369339E-2</v>
      </c>
      <c r="DC57" s="57">
        <f t="shared" si="89"/>
        <v>6.9348127600554789E-3</v>
      </c>
      <c r="DD57" s="40">
        <v>2026</v>
      </c>
      <c r="DE57" s="40">
        <v>206</v>
      </c>
      <c r="DF57" s="40">
        <v>881</v>
      </c>
      <c r="DG57" s="40">
        <v>466</v>
      </c>
      <c r="DH57" s="40">
        <v>473</v>
      </c>
      <c r="DI57" s="54">
        <f t="shared" si="53"/>
        <v>0.1016781836130306</v>
      </c>
      <c r="DJ57" s="54">
        <f t="shared" si="54"/>
        <v>0.43484698914116487</v>
      </c>
      <c r="DK57" s="54">
        <f t="shared" si="55"/>
        <v>0.46347482724580452</v>
      </c>
      <c r="DL57" s="40">
        <v>2173</v>
      </c>
      <c r="DM57" s="40">
        <v>174</v>
      </c>
      <c r="DN57" s="40">
        <v>900</v>
      </c>
      <c r="DO57" s="40">
        <v>626</v>
      </c>
      <c r="DP57" s="40">
        <v>473</v>
      </c>
      <c r="DQ57" s="54">
        <f t="shared" si="56"/>
        <v>8.0073630924988495E-2</v>
      </c>
      <c r="DR57" s="54">
        <f t="shared" si="57"/>
        <v>0.41417395306028532</v>
      </c>
      <c r="DS57" s="54">
        <f t="shared" si="58"/>
        <v>0.5057524160147262</v>
      </c>
      <c r="DT57" s="40">
        <f t="shared" si="59"/>
        <v>4199</v>
      </c>
      <c r="DU57" s="40">
        <f t="shared" si="60"/>
        <v>380</v>
      </c>
      <c r="DV57" s="40">
        <f t="shared" si="61"/>
        <v>1781</v>
      </c>
      <c r="DW57" s="40">
        <f t="shared" si="62"/>
        <v>1092</v>
      </c>
      <c r="DX57" s="40">
        <f t="shared" si="63"/>
        <v>946</v>
      </c>
      <c r="DY57" s="53">
        <f t="shared" si="64"/>
        <v>9.0497737556561084E-2</v>
      </c>
      <c r="DZ57" s="53">
        <f t="shared" si="65"/>
        <v>0.42414860681114552</v>
      </c>
      <c r="EA57" s="53">
        <f t="shared" si="66"/>
        <v>0.48535365563229338</v>
      </c>
      <c r="EB57" s="40">
        <v>2603</v>
      </c>
      <c r="EC57" s="39">
        <v>273</v>
      </c>
      <c r="ED57" s="53">
        <f t="shared" si="67"/>
        <v>0.10487898578563196</v>
      </c>
      <c r="EE57" s="40">
        <v>628</v>
      </c>
      <c r="EF57" s="53">
        <f t="shared" si="67"/>
        <v>0.24126008451786402</v>
      </c>
      <c r="EG57" s="40">
        <v>999</v>
      </c>
      <c r="EH57" s="53">
        <f t="shared" ref="EH57" si="447">EG57/$EB57</f>
        <v>0.38378793699577413</v>
      </c>
      <c r="EI57" s="40">
        <v>1377</v>
      </c>
      <c r="EJ57" s="53">
        <f t="shared" ref="EJ57" si="448">EI57/$EB57</f>
        <v>0.52900499423741831</v>
      </c>
      <c r="EK57" s="40">
        <v>1896</v>
      </c>
      <c r="EL57" s="53">
        <f t="shared" ref="EL57" si="449">EK57/$EB57</f>
        <v>0.72839031886285055</v>
      </c>
      <c r="EM57" s="40">
        <v>2232</v>
      </c>
      <c r="EN57" s="53">
        <f t="shared" ref="EN57" si="450">EM57/$EB57</f>
        <v>0.85747214752208989</v>
      </c>
      <c r="EO57" s="147">
        <v>62649</v>
      </c>
      <c r="EP57" s="147">
        <v>51667</v>
      </c>
      <c r="EQ57" s="147">
        <v>65000</v>
      </c>
      <c r="ER57" s="147">
        <v>78430</v>
      </c>
      <c r="ES57" s="147">
        <v>45372</v>
      </c>
      <c r="ET57" s="40">
        <v>1985</v>
      </c>
      <c r="EU57" s="40">
        <v>213</v>
      </c>
      <c r="EV57" s="53">
        <f t="shared" si="72"/>
        <v>0.10730478589420656</v>
      </c>
      <c r="EW57" s="40">
        <v>2117</v>
      </c>
      <c r="EX57" s="40">
        <v>298</v>
      </c>
      <c r="EY57" s="53">
        <f t="shared" si="73"/>
        <v>0.14076523382144543</v>
      </c>
      <c r="EZ57" s="40">
        <f t="shared" si="74"/>
        <v>4102</v>
      </c>
      <c r="FA57" s="40">
        <f t="shared" si="75"/>
        <v>511</v>
      </c>
      <c r="FB57" s="53">
        <f t="shared" si="76"/>
        <v>0.12457337883959044</v>
      </c>
      <c r="FC57" s="40">
        <v>4102</v>
      </c>
      <c r="FD57" s="40">
        <v>511</v>
      </c>
      <c r="FE57" s="53">
        <f t="shared" si="77"/>
        <v>0.12457337883959044</v>
      </c>
      <c r="FF57" s="40">
        <v>834</v>
      </c>
      <c r="FG57" s="53">
        <f t="shared" si="77"/>
        <v>0.20331545587518285</v>
      </c>
      <c r="FH57" s="40">
        <v>1206</v>
      </c>
      <c r="FI57" s="53">
        <f t="shared" ref="FI57" si="451">FH57/$FC57</f>
        <v>0.29400292540224282</v>
      </c>
      <c r="FJ57" s="40">
        <v>1399</v>
      </c>
      <c r="FK57" s="53">
        <f t="shared" ref="FK57" si="452">FJ57/$FC57</f>
        <v>0.341053144807411</v>
      </c>
      <c r="FL57" s="40">
        <v>2062</v>
      </c>
      <c r="FM57" s="53">
        <f t="shared" ref="FM57" si="453">FL57/$FC57</f>
        <v>0.50268161872257433</v>
      </c>
      <c r="FN57" s="40">
        <v>436</v>
      </c>
      <c r="FO57" s="53">
        <v>0.35076427996781978</v>
      </c>
      <c r="FP57" s="40">
        <v>2</v>
      </c>
      <c r="FQ57" s="53">
        <v>1.6090104585679806E-3</v>
      </c>
      <c r="FR57" s="40">
        <v>51</v>
      </c>
      <c r="FS57" s="53">
        <v>6.5134099616858232E-2</v>
      </c>
      <c r="FT57" s="39">
        <v>0</v>
      </c>
      <c r="FU57" s="53">
        <v>0</v>
      </c>
      <c r="FV57" s="40">
        <v>311</v>
      </c>
      <c r="FW57" s="53">
        <v>0.25660066006600663</v>
      </c>
      <c r="FX57" s="40">
        <v>3</v>
      </c>
      <c r="FY57" s="53">
        <v>2.4752475247524753E-3</v>
      </c>
      <c r="FZ57" s="40">
        <v>70</v>
      </c>
      <c r="GA57" s="53">
        <v>7.2840790842872011E-2</v>
      </c>
      <c r="GB57" s="40">
        <v>2</v>
      </c>
      <c r="GC57" s="53">
        <v>2.0811654526534861E-3</v>
      </c>
      <c r="GD57" s="40">
        <v>868</v>
      </c>
      <c r="GE57" s="150">
        <v>0.20671588473446059</v>
      </c>
      <c r="GF57" s="40">
        <v>7</v>
      </c>
      <c r="GG57" s="150">
        <v>1.6670635865682305E-3</v>
      </c>
      <c r="GH57" s="40">
        <v>2603</v>
      </c>
      <c r="GI57" s="40">
        <v>482</v>
      </c>
      <c r="GJ57" s="53">
        <f t="shared" si="81"/>
        <v>0.18517095658855168</v>
      </c>
      <c r="GK57" s="40">
        <v>197</v>
      </c>
      <c r="GL57" s="53">
        <f t="shared" si="82"/>
        <v>0.40871369294605808</v>
      </c>
      <c r="GM57" s="40">
        <v>182</v>
      </c>
      <c r="GN57" s="53">
        <f t="shared" si="83"/>
        <v>0.37759336099585061</v>
      </c>
      <c r="GO57" s="40">
        <v>2121</v>
      </c>
      <c r="GP57" s="53">
        <f t="shared" si="84"/>
        <v>0.81482904341144835</v>
      </c>
      <c r="GQ57" s="40">
        <v>1478</v>
      </c>
      <c r="GR57" s="53">
        <f t="shared" si="85"/>
        <v>0.69684111268269688</v>
      </c>
      <c r="GS57" s="40">
        <v>612</v>
      </c>
      <c r="GT57" s="53">
        <f t="shared" si="86"/>
        <v>0.28854314002828857</v>
      </c>
    </row>
    <row r="58" spans="1:202" x14ac:dyDescent="0.25">
      <c r="A58" t="s">
        <v>230</v>
      </c>
      <c r="B58" s="46">
        <v>163944</v>
      </c>
      <c r="C58" s="46">
        <v>40486</v>
      </c>
      <c r="D58" s="46">
        <v>28396</v>
      </c>
      <c r="E58" s="46">
        <v>11209</v>
      </c>
      <c r="F58" s="46">
        <v>3211</v>
      </c>
      <c r="G58" s="48">
        <f t="shared" si="2"/>
        <v>0.24695017810959841</v>
      </c>
      <c r="H58" s="48">
        <f t="shared" si="3"/>
        <v>0.1732054847996877</v>
      </c>
      <c r="I58" s="48">
        <f t="shared" si="4"/>
        <v>6.8370907139023079E-2</v>
      </c>
      <c r="J58" s="48">
        <f t="shared" si="5"/>
        <v>1.958595618015908E-2</v>
      </c>
      <c r="K58" s="46">
        <v>12885</v>
      </c>
      <c r="L58" s="49">
        <f t="shared" si="6"/>
        <v>0.45376109311170587</v>
      </c>
      <c r="M58" s="46">
        <v>15511</v>
      </c>
      <c r="N58" s="49">
        <f t="shared" si="7"/>
        <v>0.54623890688829413</v>
      </c>
      <c r="O58" s="52">
        <v>40.1</v>
      </c>
      <c r="P58" s="40">
        <v>66652</v>
      </c>
      <c r="Q58" s="40">
        <v>28190</v>
      </c>
      <c r="R58" s="53">
        <f t="shared" si="8"/>
        <v>0.42294304747044348</v>
      </c>
      <c r="S58" s="40">
        <v>20815</v>
      </c>
      <c r="T58" s="54">
        <f t="shared" si="9"/>
        <v>0.31229370461501532</v>
      </c>
      <c r="U58" s="46">
        <v>12885</v>
      </c>
      <c r="V58" s="40">
        <v>733</v>
      </c>
      <c r="W58" s="53">
        <f t="shared" si="10"/>
        <v>5.6887854093907647E-2</v>
      </c>
      <c r="X58" s="40">
        <v>8308</v>
      </c>
      <c r="Y58" s="55">
        <f t="shared" si="11"/>
        <v>0.6447807528133489</v>
      </c>
      <c r="Z58" s="40">
        <v>349</v>
      </c>
      <c r="AA58" s="53">
        <f t="shared" si="12"/>
        <v>2.7085758634070624E-2</v>
      </c>
      <c r="AB58" s="40">
        <v>1719</v>
      </c>
      <c r="AC58" s="53">
        <f t="shared" si="13"/>
        <v>0.13341094295692665</v>
      </c>
      <c r="AD58" s="40">
        <v>1776</v>
      </c>
      <c r="AE58" s="53">
        <f t="shared" si="14"/>
        <v>0.13783469150174621</v>
      </c>
      <c r="AF58" s="40">
        <v>15511</v>
      </c>
      <c r="AG58" s="40">
        <v>672</v>
      </c>
      <c r="AH58" s="53">
        <f t="shared" si="15"/>
        <v>4.3324092579459739E-2</v>
      </c>
      <c r="AI58" s="40">
        <v>6877</v>
      </c>
      <c r="AJ58" s="53">
        <f t="shared" si="16"/>
        <v>0.4433627748049771</v>
      </c>
      <c r="AK58" s="40">
        <v>412</v>
      </c>
      <c r="AL58" s="53">
        <f t="shared" si="17"/>
        <v>2.6561794855264005E-2</v>
      </c>
      <c r="AM58" s="40">
        <v>4877</v>
      </c>
      <c r="AN58" s="53">
        <f t="shared" si="18"/>
        <v>0.31442202308039457</v>
      </c>
      <c r="AO58" s="40">
        <v>2673</v>
      </c>
      <c r="AP58" s="53">
        <f t="shared" si="19"/>
        <v>0.17232931467990459</v>
      </c>
      <c r="AQ58" s="40">
        <f t="shared" si="20"/>
        <v>28396</v>
      </c>
      <c r="AR58" s="40">
        <f t="shared" si="21"/>
        <v>1405</v>
      </c>
      <c r="AS58" s="53">
        <f t="shared" si="22"/>
        <v>4.9478799830962109E-2</v>
      </c>
      <c r="AT58" s="40">
        <f t="shared" si="23"/>
        <v>15185</v>
      </c>
      <c r="AU58" s="53">
        <f t="shared" si="24"/>
        <v>0.5347584166784054</v>
      </c>
      <c r="AV58" s="40">
        <f t="shared" si="25"/>
        <v>761</v>
      </c>
      <c r="AW58" s="53">
        <f t="shared" si="26"/>
        <v>2.6799549232286238E-2</v>
      </c>
      <c r="AX58" s="40">
        <f t="shared" si="27"/>
        <v>6596</v>
      </c>
      <c r="AY58" s="53">
        <f t="shared" si="28"/>
        <v>0.23228623749823918</v>
      </c>
      <c r="AZ58" s="40">
        <f t="shared" si="29"/>
        <v>4449</v>
      </c>
      <c r="BA58" s="53">
        <f t="shared" si="30"/>
        <v>0.15667699676010705</v>
      </c>
      <c r="BB58" s="141">
        <v>12660</v>
      </c>
      <c r="BC58" s="141">
        <v>4120</v>
      </c>
      <c r="BD58" s="142">
        <f t="shared" si="31"/>
        <v>0.325434439178515</v>
      </c>
      <c r="BE58" s="141">
        <v>15030</v>
      </c>
      <c r="BF58" s="141">
        <v>4499</v>
      </c>
      <c r="BG58" s="142">
        <f t="shared" si="0"/>
        <v>0.29933466400532271</v>
      </c>
      <c r="BH58" s="144">
        <f t="shared" si="32"/>
        <v>27690</v>
      </c>
      <c r="BI58" s="144">
        <f t="shared" si="33"/>
        <v>8619</v>
      </c>
      <c r="BJ58" s="145">
        <f t="shared" si="34"/>
        <v>0.31126760563380279</v>
      </c>
      <c r="BK58" s="40">
        <v>27796</v>
      </c>
      <c r="BL58" s="40">
        <v>8700</v>
      </c>
      <c r="BM58" s="53">
        <f t="shared" si="87"/>
        <v>0.31299467549287668</v>
      </c>
      <c r="BN58" s="40">
        <v>12885</v>
      </c>
      <c r="BO58" s="40">
        <v>2923</v>
      </c>
      <c r="BP58" s="53">
        <f t="shared" si="35"/>
        <v>0.22685292976329066</v>
      </c>
      <c r="BQ58" s="40">
        <v>15511</v>
      </c>
      <c r="BR58" s="40">
        <v>6018</v>
      </c>
      <c r="BS58" s="53">
        <f t="shared" si="36"/>
        <v>0.38798272193926892</v>
      </c>
      <c r="BT58" s="27">
        <v>164278</v>
      </c>
      <c r="BU58" s="27">
        <v>30234</v>
      </c>
      <c r="BV58" s="57">
        <f t="shared" si="37"/>
        <v>0.18404168543566393</v>
      </c>
      <c r="BW58" s="57">
        <f t="shared" si="38"/>
        <v>1</v>
      </c>
      <c r="BX58" s="27">
        <v>132611</v>
      </c>
      <c r="BY58" s="27">
        <v>28208</v>
      </c>
      <c r="BZ58" s="57">
        <f t="shared" si="39"/>
        <v>0.21271236926046858</v>
      </c>
      <c r="CA58" s="57">
        <f t="shared" si="40"/>
        <v>0.93298934973870473</v>
      </c>
      <c r="CB58" s="27">
        <v>7948</v>
      </c>
      <c r="CC58" s="27">
        <v>831</v>
      </c>
      <c r="CD58" s="57">
        <f t="shared" si="41"/>
        <v>0.10455460493205838</v>
      </c>
      <c r="CE58" s="57">
        <f t="shared" si="88"/>
        <v>2.7485612224647748E-2</v>
      </c>
      <c r="CF58" s="27">
        <v>449</v>
      </c>
      <c r="CG58" s="27">
        <v>85</v>
      </c>
      <c r="CH58" s="57">
        <f t="shared" si="42"/>
        <v>0.18930957683741648</v>
      </c>
      <c r="CI58" s="57">
        <f t="shared" si="43"/>
        <v>2.8114043791757624E-3</v>
      </c>
      <c r="CJ58" s="27">
        <v>2096</v>
      </c>
      <c r="CK58" s="27">
        <v>237</v>
      </c>
      <c r="CL58" s="58">
        <f t="shared" si="44"/>
        <v>0.11307251908396947</v>
      </c>
      <c r="CM58" s="57">
        <f t="shared" si="45"/>
        <v>7.8388569160547719E-3</v>
      </c>
      <c r="CN58" s="27">
        <v>72</v>
      </c>
      <c r="CO58" s="27">
        <v>6</v>
      </c>
      <c r="CP58" s="58">
        <f t="shared" si="46"/>
        <v>8.3333333333333329E-2</v>
      </c>
      <c r="CQ58" s="57">
        <f t="shared" si="47"/>
        <v>1.9845207382417147E-4</v>
      </c>
      <c r="CR58" s="126">
        <v>1811</v>
      </c>
      <c r="CS58" s="126">
        <v>9</v>
      </c>
      <c r="CT58" s="127">
        <f t="shared" si="48"/>
        <v>4.9696300386526783E-3</v>
      </c>
      <c r="CU58" s="127">
        <f t="shared" si="49"/>
        <v>2.9767811073625719E-4</v>
      </c>
      <c r="CV58" s="27">
        <v>4201</v>
      </c>
      <c r="CW58" s="27">
        <v>141</v>
      </c>
      <c r="CX58" s="57">
        <f t="shared" si="50"/>
        <v>3.3563437276838845E-2</v>
      </c>
      <c r="CY58" s="57">
        <f t="shared" si="51"/>
        <v>4.6636237348680297E-3</v>
      </c>
      <c r="CZ58" s="27">
        <v>16901</v>
      </c>
      <c r="DA58" s="27">
        <v>726</v>
      </c>
      <c r="DB58" s="57">
        <f t="shared" si="52"/>
        <v>4.2956038104254184E-2</v>
      </c>
      <c r="DC58" s="57">
        <f t="shared" si="89"/>
        <v>2.4012700932724746E-2</v>
      </c>
      <c r="DD58" s="40">
        <v>12885</v>
      </c>
      <c r="DE58" s="40">
        <v>1248</v>
      </c>
      <c r="DF58" s="40">
        <v>4956</v>
      </c>
      <c r="DG58" s="40">
        <v>3431</v>
      </c>
      <c r="DH58" s="40">
        <v>3250</v>
      </c>
      <c r="DI58" s="54">
        <f t="shared" si="53"/>
        <v>9.6856810244470321E-2</v>
      </c>
      <c r="DJ58" s="54">
        <f t="shared" si="54"/>
        <v>0.38463329452852152</v>
      </c>
      <c r="DK58" s="54">
        <f t="shared" si="55"/>
        <v>0.51850989522700819</v>
      </c>
      <c r="DL58" s="40">
        <v>15511</v>
      </c>
      <c r="DM58" s="40">
        <v>1212</v>
      </c>
      <c r="DN58" s="40">
        <v>6692</v>
      </c>
      <c r="DO58" s="40">
        <v>4098</v>
      </c>
      <c r="DP58" s="40">
        <v>3509</v>
      </c>
      <c r="DQ58" s="54">
        <f t="shared" si="56"/>
        <v>7.8138095545097028E-2</v>
      </c>
      <c r="DR58" s="54">
        <f t="shared" si="57"/>
        <v>0.43143575527045325</v>
      </c>
      <c r="DS58" s="54">
        <f t="shared" si="58"/>
        <v>0.49042614918444977</v>
      </c>
      <c r="DT58" s="40">
        <f t="shared" si="59"/>
        <v>28396</v>
      </c>
      <c r="DU58" s="40">
        <f t="shared" si="60"/>
        <v>2460</v>
      </c>
      <c r="DV58" s="40">
        <f t="shared" si="61"/>
        <v>11648</v>
      </c>
      <c r="DW58" s="40">
        <f t="shared" si="62"/>
        <v>7529</v>
      </c>
      <c r="DX58" s="40">
        <f t="shared" si="63"/>
        <v>6759</v>
      </c>
      <c r="DY58" s="53">
        <f t="shared" si="64"/>
        <v>8.6631919988730807E-2</v>
      </c>
      <c r="DZ58" s="53">
        <f t="shared" si="65"/>
        <v>0.4101986195238766</v>
      </c>
      <c r="EA58" s="53">
        <f t="shared" si="66"/>
        <v>0.50316946048739264</v>
      </c>
      <c r="EB58" s="40">
        <v>18754</v>
      </c>
      <c r="EC58" s="39">
        <v>1724</v>
      </c>
      <c r="ED58" s="53">
        <f t="shared" si="67"/>
        <v>9.1927055561480217E-2</v>
      </c>
      <c r="EE58" s="40">
        <v>3517</v>
      </c>
      <c r="EF58" s="53">
        <f t="shared" si="67"/>
        <v>0.18753332622373894</v>
      </c>
      <c r="EG58" s="40">
        <v>5831</v>
      </c>
      <c r="EH58" s="53">
        <f t="shared" ref="EH58" si="454">EG58/$EB58</f>
        <v>0.31092033699477445</v>
      </c>
      <c r="EI58" s="40">
        <v>8524</v>
      </c>
      <c r="EJ58" s="53">
        <f t="shared" ref="EJ58" si="455">EI58/$EB58</f>
        <v>0.45451636984110055</v>
      </c>
      <c r="EK58" s="40">
        <v>12381</v>
      </c>
      <c r="EL58" s="53">
        <f t="shared" ref="EL58" si="456">EK58/$EB58</f>
        <v>0.66017916177882052</v>
      </c>
      <c r="EM58" s="40">
        <v>15421</v>
      </c>
      <c r="EN58" s="53">
        <f t="shared" ref="EN58" si="457">EM58/$EB58</f>
        <v>0.82227791404500372</v>
      </c>
      <c r="EO58" s="147">
        <v>74390</v>
      </c>
      <c r="EP58" s="147">
        <v>58771</v>
      </c>
      <c r="EQ58" s="147">
        <v>82917</v>
      </c>
      <c r="ER58" s="147">
        <v>84888</v>
      </c>
      <c r="ES58" s="147">
        <v>55300</v>
      </c>
      <c r="ET58" s="40">
        <v>12660</v>
      </c>
      <c r="EU58" s="40">
        <v>864</v>
      </c>
      <c r="EV58" s="53">
        <f t="shared" si="72"/>
        <v>6.8246445497630329E-2</v>
      </c>
      <c r="EW58" s="40">
        <v>15030</v>
      </c>
      <c r="EX58" s="40">
        <v>1578</v>
      </c>
      <c r="EY58" s="53">
        <f t="shared" si="73"/>
        <v>0.10499001996007984</v>
      </c>
      <c r="EZ58" s="40">
        <f t="shared" si="74"/>
        <v>27690</v>
      </c>
      <c r="FA58" s="40">
        <f t="shared" si="75"/>
        <v>2442</v>
      </c>
      <c r="FB58" s="53">
        <f t="shared" si="76"/>
        <v>8.8190682556879743E-2</v>
      </c>
      <c r="FC58" s="40">
        <v>27690</v>
      </c>
      <c r="FD58" s="40">
        <v>2442</v>
      </c>
      <c r="FE58" s="53">
        <f t="shared" si="77"/>
        <v>8.8190682556879743E-2</v>
      </c>
      <c r="FF58" s="40">
        <v>4438</v>
      </c>
      <c r="FG58" s="53">
        <f t="shared" si="77"/>
        <v>0.16027446731672085</v>
      </c>
      <c r="FH58" s="40">
        <v>5774</v>
      </c>
      <c r="FI58" s="53">
        <f t="shared" ref="FI58" si="458">FH58/$FC58</f>
        <v>0.20852293246659445</v>
      </c>
      <c r="FJ58" s="40">
        <v>7001</v>
      </c>
      <c r="FK58" s="53">
        <f t="shared" ref="FK58" si="459">FJ58/$FC58</f>
        <v>0.25283495846876131</v>
      </c>
      <c r="FL58" s="40">
        <v>12199</v>
      </c>
      <c r="FM58" s="53">
        <f t="shared" ref="FM58" si="460">FL58/$FC58</f>
        <v>0.44055615745756593</v>
      </c>
      <c r="FN58" s="40">
        <v>2233</v>
      </c>
      <c r="FO58" s="53">
        <v>0.27185293401509619</v>
      </c>
      <c r="FP58" s="40">
        <v>7</v>
      </c>
      <c r="FQ58" s="53">
        <v>8.5220355490625761E-4</v>
      </c>
      <c r="FR58" s="40">
        <v>323</v>
      </c>
      <c r="FS58" s="53">
        <v>6.9150074930421745E-2</v>
      </c>
      <c r="FT58" s="39">
        <v>2</v>
      </c>
      <c r="FU58" s="53">
        <v>4.2817383857846286E-4</v>
      </c>
      <c r="FV58" s="40">
        <v>1656</v>
      </c>
      <c r="FW58" s="53">
        <v>0.18455366098294884</v>
      </c>
      <c r="FX58" s="40">
        <v>69</v>
      </c>
      <c r="FY58" s="53">
        <v>7.6897358742895354E-3</v>
      </c>
      <c r="FZ58" s="40">
        <v>228</v>
      </c>
      <c r="GA58" s="53">
        <v>3.4873049862343221E-2</v>
      </c>
      <c r="GB58" s="40">
        <v>37</v>
      </c>
      <c r="GC58" s="53">
        <v>5.6592230039767509E-3</v>
      </c>
      <c r="GD58" s="40">
        <v>4440</v>
      </c>
      <c r="GE58" s="150">
        <v>0.1563600507113678</v>
      </c>
      <c r="GF58" s="40">
        <v>115</v>
      </c>
      <c r="GG58" s="150">
        <v>4.0498661783349771E-3</v>
      </c>
      <c r="GH58" s="40">
        <v>18754</v>
      </c>
      <c r="GI58" s="40">
        <v>3936</v>
      </c>
      <c r="GJ58" s="53">
        <f t="shared" si="81"/>
        <v>0.20987522661832142</v>
      </c>
      <c r="GK58" s="40">
        <v>1478</v>
      </c>
      <c r="GL58" s="53">
        <f t="shared" si="82"/>
        <v>0.37550813008130079</v>
      </c>
      <c r="GM58" s="40">
        <v>2161</v>
      </c>
      <c r="GN58" s="53">
        <f t="shared" si="83"/>
        <v>0.54903455284552849</v>
      </c>
      <c r="GO58" s="40">
        <v>14818</v>
      </c>
      <c r="GP58" s="53">
        <f t="shared" si="84"/>
        <v>0.79012477338167852</v>
      </c>
      <c r="GQ58" s="40">
        <v>11516</v>
      </c>
      <c r="GR58" s="53">
        <f t="shared" si="85"/>
        <v>0.77716290997435555</v>
      </c>
      <c r="GS58" s="40">
        <v>3221</v>
      </c>
      <c r="GT58" s="53">
        <f t="shared" si="86"/>
        <v>0.21737076528546362</v>
      </c>
    </row>
    <row r="59" spans="1:202" x14ac:dyDescent="0.25">
      <c r="A59" t="s">
        <v>231</v>
      </c>
      <c r="B59" s="46">
        <v>14146</v>
      </c>
      <c r="C59" s="46">
        <v>4970</v>
      </c>
      <c r="D59" s="46">
        <v>3589</v>
      </c>
      <c r="E59" s="46">
        <v>1408</v>
      </c>
      <c r="F59" s="46">
        <v>383</v>
      </c>
      <c r="G59" s="48">
        <f t="shared" si="2"/>
        <v>0.35133606673264528</v>
      </c>
      <c r="H59" s="48">
        <f t="shared" si="3"/>
        <v>0.25371129647957019</v>
      </c>
      <c r="I59" s="48">
        <f t="shared" si="4"/>
        <v>9.9533437013996889E-2</v>
      </c>
      <c r="J59" s="48">
        <f t="shared" si="5"/>
        <v>2.7074791460483531E-2</v>
      </c>
      <c r="K59" s="46">
        <v>1735</v>
      </c>
      <c r="L59" s="49">
        <f t="shared" si="6"/>
        <v>0.48342156589579272</v>
      </c>
      <c r="M59" s="46">
        <v>1854</v>
      </c>
      <c r="N59" s="49">
        <f t="shared" si="7"/>
        <v>0.51657843410420734</v>
      </c>
      <c r="O59" s="52">
        <v>49.1</v>
      </c>
      <c r="P59" s="40">
        <v>6259</v>
      </c>
      <c r="Q59" s="40">
        <v>3339</v>
      </c>
      <c r="R59" s="53">
        <f t="shared" si="8"/>
        <v>0.53347180060712573</v>
      </c>
      <c r="S59" s="40">
        <v>2545</v>
      </c>
      <c r="T59" s="54">
        <f t="shared" si="9"/>
        <v>0.4066144751557757</v>
      </c>
      <c r="U59" s="46">
        <v>1735</v>
      </c>
      <c r="V59" s="40">
        <v>102</v>
      </c>
      <c r="W59" s="53">
        <f t="shared" si="10"/>
        <v>5.8789625360230545E-2</v>
      </c>
      <c r="X59" s="40">
        <v>1239</v>
      </c>
      <c r="Y59" s="55">
        <f t="shared" si="11"/>
        <v>0.71412103746397693</v>
      </c>
      <c r="Z59" s="40">
        <v>38</v>
      </c>
      <c r="AA59" s="53">
        <f t="shared" si="12"/>
        <v>2.1902017291066282E-2</v>
      </c>
      <c r="AB59" s="40">
        <v>133</v>
      </c>
      <c r="AC59" s="53">
        <f t="shared" si="13"/>
        <v>7.6657060518731987E-2</v>
      </c>
      <c r="AD59" s="40">
        <v>223</v>
      </c>
      <c r="AE59" s="53">
        <f t="shared" si="14"/>
        <v>0.12853025936599424</v>
      </c>
      <c r="AF59" s="40">
        <v>1854</v>
      </c>
      <c r="AG59" s="40">
        <v>100</v>
      </c>
      <c r="AH59" s="53">
        <f t="shared" si="15"/>
        <v>5.3937432578209279E-2</v>
      </c>
      <c r="AI59" s="40">
        <v>845</v>
      </c>
      <c r="AJ59" s="53">
        <f t="shared" si="16"/>
        <v>0.4557713052858684</v>
      </c>
      <c r="AK59" s="40">
        <v>26</v>
      </c>
      <c r="AL59" s="53">
        <f t="shared" si="17"/>
        <v>1.4023732470334413E-2</v>
      </c>
      <c r="AM59" s="40">
        <v>606</v>
      </c>
      <c r="AN59" s="53">
        <f t="shared" si="18"/>
        <v>0.32686084142394822</v>
      </c>
      <c r="AO59" s="40">
        <v>277</v>
      </c>
      <c r="AP59" s="53">
        <f t="shared" si="19"/>
        <v>0.14940668824163969</v>
      </c>
      <c r="AQ59" s="40">
        <f t="shared" si="20"/>
        <v>3589</v>
      </c>
      <c r="AR59" s="40">
        <f t="shared" si="21"/>
        <v>202</v>
      </c>
      <c r="AS59" s="53">
        <f t="shared" si="22"/>
        <v>5.6283087210922261E-2</v>
      </c>
      <c r="AT59" s="40">
        <f t="shared" si="23"/>
        <v>2084</v>
      </c>
      <c r="AU59" s="53">
        <f t="shared" si="24"/>
        <v>0.5806631373641683</v>
      </c>
      <c r="AV59" s="40">
        <f t="shared" si="25"/>
        <v>64</v>
      </c>
      <c r="AW59" s="53">
        <f t="shared" si="26"/>
        <v>1.7832265254945669E-2</v>
      </c>
      <c r="AX59" s="40">
        <f t="shared" si="27"/>
        <v>739</v>
      </c>
      <c r="AY59" s="53">
        <f t="shared" si="28"/>
        <v>0.20590693786570075</v>
      </c>
      <c r="AZ59" s="40">
        <f t="shared" si="29"/>
        <v>500</v>
      </c>
      <c r="BA59" s="53">
        <f t="shared" si="30"/>
        <v>0.13931457230426303</v>
      </c>
      <c r="BB59" s="141">
        <v>1692</v>
      </c>
      <c r="BC59" s="141">
        <v>684</v>
      </c>
      <c r="BD59" s="142">
        <f t="shared" si="31"/>
        <v>0.40425531914893614</v>
      </c>
      <c r="BE59" s="141">
        <v>1773</v>
      </c>
      <c r="BF59" s="141">
        <v>531</v>
      </c>
      <c r="BG59" s="142">
        <f t="shared" si="0"/>
        <v>0.29949238578680204</v>
      </c>
      <c r="BH59" s="144">
        <f t="shared" si="32"/>
        <v>3465</v>
      </c>
      <c r="BI59" s="144">
        <f t="shared" si="33"/>
        <v>1215</v>
      </c>
      <c r="BJ59" s="145">
        <f t="shared" si="34"/>
        <v>0.35064935064935066</v>
      </c>
      <c r="BK59" s="40">
        <v>3561</v>
      </c>
      <c r="BL59" s="40">
        <v>919</v>
      </c>
      <c r="BM59" s="53">
        <f t="shared" si="87"/>
        <v>0.2580735748385285</v>
      </c>
      <c r="BN59" s="40">
        <v>1735</v>
      </c>
      <c r="BO59" s="40">
        <v>331</v>
      </c>
      <c r="BP59" s="53">
        <f t="shared" si="35"/>
        <v>0.19077809798270892</v>
      </c>
      <c r="BQ59" s="40">
        <v>1854</v>
      </c>
      <c r="BR59" s="40">
        <v>649</v>
      </c>
      <c r="BS59" s="53">
        <f t="shared" si="36"/>
        <v>0.35005393743257823</v>
      </c>
      <c r="BT59" s="27">
        <v>14143</v>
      </c>
      <c r="BU59" s="27">
        <v>3732</v>
      </c>
      <c r="BV59" s="57">
        <f t="shared" si="37"/>
        <v>0.26387612246340947</v>
      </c>
      <c r="BW59" s="57">
        <f t="shared" si="38"/>
        <v>1</v>
      </c>
      <c r="BX59" s="27">
        <v>13340</v>
      </c>
      <c r="BY59" s="27">
        <v>3636</v>
      </c>
      <c r="BZ59" s="57">
        <f t="shared" si="39"/>
        <v>0.27256371814092956</v>
      </c>
      <c r="CA59" s="57">
        <f t="shared" si="40"/>
        <v>0.97427652733118975</v>
      </c>
      <c r="CB59" s="27">
        <v>132</v>
      </c>
      <c r="CC59" s="27">
        <v>7</v>
      </c>
      <c r="CD59" s="57">
        <f t="shared" si="41"/>
        <v>5.3030303030303032E-2</v>
      </c>
      <c r="CE59" s="57">
        <f t="shared" si="88"/>
        <v>1.8756698821007502E-3</v>
      </c>
      <c r="CF59" s="27">
        <v>86</v>
      </c>
      <c r="CG59" s="27">
        <v>21</v>
      </c>
      <c r="CH59" s="57">
        <f t="shared" si="42"/>
        <v>0.2441860465116279</v>
      </c>
      <c r="CI59" s="57">
        <f t="shared" si="43"/>
        <v>5.627009646302251E-3</v>
      </c>
      <c r="CJ59" s="27">
        <v>72</v>
      </c>
      <c r="CK59" s="27">
        <v>7</v>
      </c>
      <c r="CL59" s="58">
        <f t="shared" si="44"/>
        <v>9.7222222222222224E-2</v>
      </c>
      <c r="CM59" s="57">
        <f t="shared" si="45"/>
        <v>1.8756698821007502E-3</v>
      </c>
      <c r="CN59" s="27">
        <v>4</v>
      </c>
      <c r="CO59" s="27">
        <v>0</v>
      </c>
      <c r="CP59" s="58">
        <f t="shared" si="46"/>
        <v>0</v>
      </c>
      <c r="CQ59" s="57">
        <f t="shared" si="47"/>
        <v>0</v>
      </c>
      <c r="CR59" s="126">
        <v>46</v>
      </c>
      <c r="CS59" s="126">
        <v>3</v>
      </c>
      <c r="CT59" s="127">
        <f t="shared" si="48"/>
        <v>6.5217391304347824E-2</v>
      </c>
      <c r="CU59" s="127">
        <f t="shared" si="49"/>
        <v>8.0385852090032153E-4</v>
      </c>
      <c r="CV59" s="27">
        <v>209</v>
      </c>
      <c r="CW59" s="27">
        <v>31</v>
      </c>
      <c r="CX59" s="57">
        <f t="shared" si="50"/>
        <v>0.14832535885167464</v>
      </c>
      <c r="CY59" s="57">
        <f t="shared" si="51"/>
        <v>8.3065380493033223E-3</v>
      </c>
      <c r="CZ59" s="27">
        <v>300</v>
      </c>
      <c r="DA59" s="27">
        <v>30</v>
      </c>
      <c r="DB59" s="57">
        <f t="shared" si="52"/>
        <v>0.1</v>
      </c>
      <c r="DC59" s="57">
        <f t="shared" si="89"/>
        <v>8.0385852090032149E-3</v>
      </c>
      <c r="DD59" s="40">
        <v>1735</v>
      </c>
      <c r="DE59" s="40">
        <v>157</v>
      </c>
      <c r="DF59" s="40">
        <v>838</v>
      </c>
      <c r="DG59" s="40">
        <v>453</v>
      </c>
      <c r="DH59" s="40">
        <v>287</v>
      </c>
      <c r="DI59" s="54">
        <f t="shared" si="53"/>
        <v>9.0489913544668593E-2</v>
      </c>
      <c r="DJ59" s="54">
        <f t="shared" si="54"/>
        <v>0.48299711815561958</v>
      </c>
      <c r="DK59" s="54">
        <f t="shared" si="55"/>
        <v>0.4265129682997118</v>
      </c>
      <c r="DL59" s="40">
        <v>1854</v>
      </c>
      <c r="DM59" s="40">
        <v>131</v>
      </c>
      <c r="DN59" s="40">
        <v>985</v>
      </c>
      <c r="DO59" s="40">
        <v>461</v>
      </c>
      <c r="DP59" s="40">
        <v>277</v>
      </c>
      <c r="DQ59" s="54">
        <f t="shared" si="56"/>
        <v>7.0658036677454156E-2</v>
      </c>
      <c r="DR59" s="54">
        <f t="shared" si="57"/>
        <v>0.53128371089536142</v>
      </c>
      <c r="DS59" s="54">
        <f t="shared" si="58"/>
        <v>0.39805825242718446</v>
      </c>
      <c r="DT59" s="40">
        <f t="shared" si="59"/>
        <v>3589</v>
      </c>
      <c r="DU59" s="40">
        <f t="shared" si="60"/>
        <v>288</v>
      </c>
      <c r="DV59" s="40">
        <f t="shared" si="61"/>
        <v>1823</v>
      </c>
      <c r="DW59" s="40">
        <f t="shared" si="62"/>
        <v>914</v>
      </c>
      <c r="DX59" s="40">
        <f t="shared" si="63"/>
        <v>564</v>
      </c>
      <c r="DY59" s="53">
        <f t="shared" si="64"/>
        <v>8.0245193647255506E-2</v>
      </c>
      <c r="DZ59" s="53">
        <f t="shared" si="65"/>
        <v>0.50794093062134305</v>
      </c>
      <c r="EA59" s="53">
        <f t="shared" si="66"/>
        <v>0.41181387573140149</v>
      </c>
      <c r="EB59" s="40">
        <v>2356</v>
      </c>
      <c r="EC59" s="39">
        <v>207</v>
      </c>
      <c r="ED59" s="53">
        <f t="shared" si="67"/>
        <v>8.7860780984719861E-2</v>
      </c>
      <c r="EE59" s="40">
        <v>551</v>
      </c>
      <c r="EF59" s="53">
        <f t="shared" si="67"/>
        <v>0.23387096774193547</v>
      </c>
      <c r="EG59" s="40">
        <v>875</v>
      </c>
      <c r="EH59" s="53">
        <f t="shared" ref="EH59" si="461">EG59/$EB59</f>
        <v>0.37139219015280134</v>
      </c>
      <c r="EI59" s="40">
        <v>1202</v>
      </c>
      <c r="EJ59" s="53">
        <f t="shared" ref="EJ59" si="462">EI59/$EB59</f>
        <v>0.51018675721561968</v>
      </c>
      <c r="EK59" s="40">
        <v>1792</v>
      </c>
      <c r="EL59" s="53">
        <f t="shared" ref="EL59" si="463">EK59/$EB59</f>
        <v>0.76061120543293714</v>
      </c>
      <c r="EM59" s="40">
        <v>2036</v>
      </c>
      <c r="EN59" s="53">
        <f t="shared" ref="EN59" si="464">EM59/$EB59</f>
        <v>0.86417657045840413</v>
      </c>
      <c r="EO59" s="147">
        <v>58322</v>
      </c>
      <c r="EP59" s="147">
        <v>35500</v>
      </c>
      <c r="EQ59" s="147">
        <v>82500</v>
      </c>
      <c r="ER59" s="147">
        <v>62367</v>
      </c>
      <c r="ES59" s="147">
        <v>48286</v>
      </c>
      <c r="ET59" s="40">
        <v>1692</v>
      </c>
      <c r="EU59" s="40">
        <v>116</v>
      </c>
      <c r="EV59" s="53">
        <f t="shared" si="72"/>
        <v>6.8557919621749411E-2</v>
      </c>
      <c r="EW59" s="40">
        <v>1773</v>
      </c>
      <c r="EX59" s="40">
        <v>191</v>
      </c>
      <c r="EY59" s="53">
        <f t="shared" si="73"/>
        <v>0.10772701635645798</v>
      </c>
      <c r="EZ59" s="40">
        <f t="shared" si="74"/>
        <v>3465</v>
      </c>
      <c r="FA59" s="40">
        <f t="shared" si="75"/>
        <v>307</v>
      </c>
      <c r="FB59" s="53">
        <f t="shared" si="76"/>
        <v>8.8600288600288596E-2</v>
      </c>
      <c r="FC59" s="40">
        <v>3465</v>
      </c>
      <c r="FD59" s="40">
        <v>307</v>
      </c>
      <c r="FE59" s="53">
        <f t="shared" si="77"/>
        <v>8.8600288600288596E-2</v>
      </c>
      <c r="FF59" s="40">
        <v>713</v>
      </c>
      <c r="FG59" s="53">
        <f t="shared" si="77"/>
        <v>0.20577200577200577</v>
      </c>
      <c r="FH59" s="40">
        <v>1035</v>
      </c>
      <c r="FI59" s="53">
        <f t="shared" ref="FI59" si="465">FH59/$FC59</f>
        <v>0.29870129870129869</v>
      </c>
      <c r="FJ59" s="40">
        <v>1158</v>
      </c>
      <c r="FK59" s="53">
        <f t="shared" ref="FK59" si="466">FJ59/$FC59</f>
        <v>0.33419913419913422</v>
      </c>
      <c r="FL59" s="40">
        <v>1900</v>
      </c>
      <c r="FM59" s="53">
        <f t="shared" ref="FM59" si="467">FL59/$FC59</f>
        <v>0.54834054834054835</v>
      </c>
      <c r="FN59" s="40">
        <v>252</v>
      </c>
      <c r="FO59" s="53">
        <v>0.22641509433962265</v>
      </c>
      <c r="FP59" s="40">
        <v>6</v>
      </c>
      <c r="FQ59" s="53">
        <v>5.3908355795148251E-3</v>
      </c>
      <c r="FR59" s="40">
        <v>95</v>
      </c>
      <c r="FS59" s="53">
        <v>0.15273311897106109</v>
      </c>
      <c r="FT59" s="39">
        <v>0</v>
      </c>
      <c r="FU59" s="53">
        <v>0</v>
      </c>
      <c r="FV59" s="40">
        <v>195</v>
      </c>
      <c r="FW59" s="53">
        <v>0.18258426966292135</v>
      </c>
      <c r="FX59" s="40">
        <v>8</v>
      </c>
      <c r="FY59" s="53">
        <v>7.4906367041198503E-3</v>
      </c>
      <c r="FZ59" s="40">
        <v>8</v>
      </c>
      <c r="GA59" s="53">
        <v>1.0178117048346057E-2</v>
      </c>
      <c r="GB59" s="40">
        <v>0</v>
      </c>
      <c r="GC59" s="53">
        <v>0</v>
      </c>
      <c r="GD59" s="40">
        <v>550</v>
      </c>
      <c r="GE59" s="150">
        <v>0.15324602953468933</v>
      </c>
      <c r="GF59" s="40">
        <v>14</v>
      </c>
      <c r="GG59" s="150">
        <v>3.9008080245193648E-3</v>
      </c>
      <c r="GH59" s="40">
        <v>2356</v>
      </c>
      <c r="GI59" s="40">
        <v>420</v>
      </c>
      <c r="GJ59" s="53">
        <f t="shared" si="81"/>
        <v>0.17826825127334464</v>
      </c>
      <c r="GK59" s="40">
        <v>137</v>
      </c>
      <c r="GL59" s="53">
        <f t="shared" si="82"/>
        <v>0.3261904761904762</v>
      </c>
      <c r="GM59" s="40">
        <v>137</v>
      </c>
      <c r="GN59" s="53">
        <f t="shared" si="83"/>
        <v>0.3261904761904762</v>
      </c>
      <c r="GO59" s="40">
        <v>1936</v>
      </c>
      <c r="GP59" s="53">
        <f t="shared" si="84"/>
        <v>0.82173174872665533</v>
      </c>
      <c r="GQ59" s="40">
        <v>1515</v>
      </c>
      <c r="GR59" s="53">
        <f t="shared" si="85"/>
        <v>0.7825413223140496</v>
      </c>
      <c r="GS59" s="40">
        <v>412</v>
      </c>
      <c r="GT59" s="53">
        <f t="shared" si="86"/>
        <v>0.21280991735537191</v>
      </c>
    </row>
    <row r="60" spans="1:202" x14ac:dyDescent="0.25">
      <c r="A60" t="s">
        <v>232</v>
      </c>
      <c r="B60" s="46">
        <v>94819</v>
      </c>
      <c r="C60" s="46">
        <v>20833</v>
      </c>
      <c r="D60" s="46">
        <v>14531</v>
      </c>
      <c r="E60" s="46">
        <v>5353</v>
      </c>
      <c r="F60" s="46">
        <v>1472</v>
      </c>
      <c r="G60" s="48">
        <f t="shared" si="2"/>
        <v>0.21971334859047237</v>
      </c>
      <c r="H60" s="48">
        <f t="shared" si="3"/>
        <v>0.15324987607968868</v>
      </c>
      <c r="I60" s="48">
        <f t="shared" si="4"/>
        <v>5.645492991910904E-2</v>
      </c>
      <c r="J60" s="48">
        <f t="shared" si="5"/>
        <v>1.5524314747044368E-2</v>
      </c>
      <c r="K60" s="46">
        <v>6879</v>
      </c>
      <c r="L60" s="49">
        <f t="shared" si="6"/>
        <v>0.47340169293235151</v>
      </c>
      <c r="M60" s="46">
        <v>7652</v>
      </c>
      <c r="N60" s="49">
        <f t="shared" si="7"/>
        <v>0.52659830706764843</v>
      </c>
      <c r="O60" s="52">
        <v>39.799999999999997</v>
      </c>
      <c r="P60" s="40">
        <v>36729</v>
      </c>
      <c r="Q60" s="40">
        <v>13694</v>
      </c>
      <c r="R60" s="53">
        <f t="shared" si="8"/>
        <v>0.37283890114078794</v>
      </c>
      <c r="S60" s="40">
        <v>9787</v>
      </c>
      <c r="T60" s="54">
        <f t="shared" si="9"/>
        <v>0.26646519099349286</v>
      </c>
      <c r="U60" s="46">
        <v>6879</v>
      </c>
      <c r="V60" s="40">
        <v>238</v>
      </c>
      <c r="W60" s="53">
        <f t="shared" si="10"/>
        <v>3.4598052042448028E-2</v>
      </c>
      <c r="X60" s="40">
        <v>5097</v>
      </c>
      <c r="Y60" s="55">
        <f t="shared" si="11"/>
        <v>0.74095071958133452</v>
      </c>
      <c r="Z60" s="40">
        <v>199</v>
      </c>
      <c r="AA60" s="53">
        <f t="shared" si="12"/>
        <v>2.8928623346416632E-2</v>
      </c>
      <c r="AB60" s="40">
        <v>611</v>
      </c>
      <c r="AC60" s="53">
        <f t="shared" si="13"/>
        <v>8.8821049571158592E-2</v>
      </c>
      <c r="AD60" s="40">
        <v>734</v>
      </c>
      <c r="AE60" s="53">
        <f t="shared" si="14"/>
        <v>0.10670155545864224</v>
      </c>
      <c r="AF60" s="40">
        <v>7652</v>
      </c>
      <c r="AG60" s="40">
        <v>332</v>
      </c>
      <c r="AH60" s="53">
        <f t="shared" si="15"/>
        <v>4.3387349712493466E-2</v>
      </c>
      <c r="AI60" s="40">
        <v>4008</v>
      </c>
      <c r="AJ60" s="53">
        <f t="shared" si="16"/>
        <v>0.52378463146889698</v>
      </c>
      <c r="AK60" s="40">
        <v>303</v>
      </c>
      <c r="AL60" s="53">
        <f t="shared" si="17"/>
        <v>3.9597490852064821E-2</v>
      </c>
      <c r="AM60" s="40">
        <v>2168</v>
      </c>
      <c r="AN60" s="53">
        <f t="shared" si="18"/>
        <v>0.28332462101411393</v>
      </c>
      <c r="AO60" s="40">
        <v>841</v>
      </c>
      <c r="AP60" s="53">
        <f t="shared" si="19"/>
        <v>0.10990590695243074</v>
      </c>
      <c r="AQ60" s="40">
        <f t="shared" si="20"/>
        <v>14531</v>
      </c>
      <c r="AR60" s="40">
        <f t="shared" si="21"/>
        <v>570</v>
      </c>
      <c r="AS60" s="53">
        <f t="shared" si="22"/>
        <v>3.9226481315807582E-2</v>
      </c>
      <c r="AT60" s="40">
        <f t="shared" si="23"/>
        <v>9105</v>
      </c>
      <c r="AU60" s="53">
        <f t="shared" si="24"/>
        <v>0.62659142522882116</v>
      </c>
      <c r="AV60" s="40">
        <f t="shared" si="25"/>
        <v>502</v>
      </c>
      <c r="AW60" s="53">
        <f t="shared" si="26"/>
        <v>3.4546830913220014E-2</v>
      </c>
      <c r="AX60" s="40">
        <f t="shared" si="27"/>
        <v>2779</v>
      </c>
      <c r="AY60" s="53">
        <f t="shared" si="28"/>
        <v>0.19124630101163032</v>
      </c>
      <c r="AZ60" s="40">
        <f t="shared" si="29"/>
        <v>1575</v>
      </c>
      <c r="BA60" s="53">
        <f t="shared" si="30"/>
        <v>0.10838896153052095</v>
      </c>
      <c r="BB60" s="141">
        <v>6666</v>
      </c>
      <c r="BC60" s="141">
        <v>2167</v>
      </c>
      <c r="BD60" s="142">
        <f t="shared" si="31"/>
        <v>0.32508250825082508</v>
      </c>
      <c r="BE60" s="141">
        <v>7428</v>
      </c>
      <c r="BF60" s="141">
        <v>1644</v>
      </c>
      <c r="BG60" s="142">
        <f t="shared" si="0"/>
        <v>0.22132471728594508</v>
      </c>
      <c r="BH60" s="144">
        <f t="shared" si="32"/>
        <v>14094</v>
      </c>
      <c r="BI60" s="144">
        <f t="shared" si="33"/>
        <v>3811</v>
      </c>
      <c r="BJ60" s="145">
        <f t="shared" si="34"/>
        <v>0.27039875124166313</v>
      </c>
      <c r="BK60" s="40">
        <v>13982</v>
      </c>
      <c r="BL60" s="40">
        <v>3227</v>
      </c>
      <c r="BM60" s="53">
        <f t="shared" si="87"/>
        <v>0.23079673866399655</v>
      </c>
      <c r="BN60" s="40">
        <v>6879</v>
      </c>
      <c r="BO60" s="40">
        <v>924</v>
      </c>
      <c r="BP60" s="53">
        <f t="shared" si="35"/>
        <v>0.13432184910597469</v>
      </c>
      <c r="BQ60" s="40">
        <v>7652</v>
      </c>
      <c r="BR60" s="40">
        <v>2551</v>
      </c>
      <c r="BS60" s="53">
        <f t="shared" si="36"/>
        <v>0.33337689492943023</v>
      </c>
      <c r="BT60" s="27">
        <v>96763</v>
      </c>
      <c r="BU60" s="27">
        <v>16059</v>
      </c>
      <c r="BV60" s="57">
        <f t="shared" si="37"/>
        <v>0.16596219629403802</v>
      </c>
      <c r="BW60" s="57">
        <f t="shared" si="38"/>
        <v>1</v>
      </c>
      <c r="BX60" s="27">
        <v>89754</v>
      </c>
      <c r="BY60" s="27">
        <v>15647</v>
      </c>
      <c r="BZ60" s="57">
        <f t="shared" si="39"/>
        <v>0.17433206319495509</v>
      </c>
      <c r="CA60" s="57">
        <f t="shared" si="40"/>
        <v>0.97434460427174796</v>
      </c>
      <c r="CB60" s="27">
        <v>740</v>
      </c>
      <c r="CC60" s="27">
        <v>60</v>
      </c>
      <c r="CD60" s="57">
        <f t="shared" si="41"/>
        <v>8.1081081081081086E-2</v>
      </c>
      <c r="CE60" s="57">
        <f t="shared" si="88"/>
        <v>3.7362226788716607E-3</v>
      </c>
      <c r="CF60" s="27">
        <v>320</v>
      </c>
      <c r="CG60" s="27">
        <v>56</v>
      </c>
      <c r="CH60" s="57">
        <f t="shared" si="42"/>
        <v>0.17499999999999999</v>
      </c>
      <c r="CI60" s="57">
        <f t="shared" si="43"/>
        <v>3.4871411669468834E-3</v>
      </c>
      <c r="CJ60" s="27">
        <v>1250</v>
      </c>
      <c r="CK60" s="27">
        <v>86</v>
      </c>
      <c r="CL60" s="58">
        <f t="shared" si="44"/>
        <v>6.88E-2</v>
      </c>
      <c r="CM60" s="57">
        <f t="shared" si="45"/>
        <v>5.355252506382714E-3</v>
      </c>
      <c r="CN60" s="27">
        <v>33</v>
      </c>
      <c r="CO60" s="27">
        <v>9</v>
      </c>
      <c r="CP60" s="58">
        <f t="shared" si="46"/>
        <v>0.27272727272727271</v>
      </c>
      <c r="CQ60" s="57">
        <f t="shared" si="47"/>
        <v>5.6043340183074906E-4</v>
      </c>
      <c r="CR60" s="126">
        <v>133</v>
      </c>
      <c r="CS60" s="126">
        <v>0</v>
      </c>
      <c r="CT60" s="127">
        <f t="shared" si="48"/>
        <v>0</v>
      </c>
      <c r="CU60" s="127">
        <f t="shared" si="49"/>
        <v>0</v>
      </c>
      <c r="CV60" s="27">
        <v>1667</v>
      </c>
      <c r="CW60" s="27">
        <v>53</v>
      </c>
      <c r="CX60" s="57">
        <f t="shared" si="50"/>
        <v>3.1793641271745651E-2</v>
      </c>
      <c r="CY60" s="57">
        <f t="shared" si="51"/>
        <v>3.3003300330033004E-3</v>
      </c>
      <c r="CZ60" s="27">
        <v>2999</v>
      </c>
      <c r="DA60" s="27">
        <v>148</v>
      </c>
      <c r="DB60" s="57">
        <f t="shared" si="52"/>
        <v>4.9349783261087028E-2</v>
      </c>
      <c r="DC60" s="57">
        <f t="shared" si="89"/>
        <v>9.2160159412167635E-3</v>
      </c>
      <c r="DD60" s="40">
        <v>6879</v>
      </c>
      <c r="DE60" s="40">
        <v>349</v>
      </c>
      <c r="DF60" s="40">
        <v>1985</v>
      </c>
      <c r="DG60" s="40">
        <v>1966</v>
      </c>
      <c r="DH60" s="40">
        <v>2579</v>
      </c>
      <c r="DI60" s="54">
        <f t="shared" si="53"/>
        <v>5.073411833115278E-2</v>
      </c>
      <c r="DJ60" s="54">
        <f t="shared" si="54"/>
        <v>0.28855938363134176</v>
      </c>
      <c r="DK60" s="54">
        <f t="shared" si="55"/>
        <v>0.66070649803750547</v>
      </c>
      <c r="DL60" s="40">
        <v>7652</v>
      </c>
      <c r="DM60" s="40">
        <v>225</v>
      </c>
      <c r="DN60" s="40">
        <v>3191</v>
      </c>
      <c r="DO60" s="40">
        <v>2190</v>
      </c>
      <c r="DP60" s="40">
        <v>2046</v>
      </c>
      <c r="DQ60" s="54">
        <f t="shared" si="56"/>
        <v>2.9404077365394667E-2</v>
      </c>
      <c r="DR60" s="54">
        <f t="shared" si="57"/>
        <v>0.41701515943544171</v>
      </c>
      <c r="DS60" s="54">
        <f t="shared" si="58"/>
        <v>0.55358076319916361</v>
      </c>
      <c r="DT60" s="40">
        <f t="shared" si="59"/>
        <v>14531</v>
      </c>
      <c r="DU60" s="40">
        <f t="shared" si="60"/>
        <v>574</v>
      </c>
      <c r="DV60" s="40">
        <f t="shared" si="61"/>
        <v>5176</v>
      </c>
      <c r="DW60" s="40">
        <f t="shared" si="62"/>
        <v>4156</v>
      </c>
      <c r="DX60" s="40">
        <f t="shared" si="63"/>
        <v>4625</v>
      </c>
      <c r="DY60" s="53">
        <f t="shared" si="64"/>
        <v>3.9501754868900972E-2</v>
      </c>
      <c r="DZ60" s="53">
        <f t="shared" si="65"/>
        <v>0.35620397770284218</v>
      </c>
      <c r="EA60" s="53">
        <f t="shared" si="66"/>
        <v>0.60429426742825687</v>
      </c>
      <c r="EB60" s="40">
        <v>8693</v>
      </c>
      <c r="EC60" s="39">
        <v>656</v>
      </c>
      <c r="ED60" s="53">
        <f t="shared" si="67"/>
        <v>7.5463016219947082E-2</v>
      </c>
      <c r="EE60" s="40">
        <v>1333</v>
      </c>
      <c r="EF60" s="53">
        <f t="shared" si="67"/>
        <v>0.15334176923961809</v>
      </c>
      <c r="EG60" s="40">
        <v>2185</v>
      </c>
      <c r="EH60" s="53">
        <f t="shared" ref="EH60" si="468">EG60/$EB60</f>
        <v>0.25135166225698841</v>
      </c>
      <c r="EI60" s="40">
        <v>3147</v>
      </c>
      <c r="EJ60" s="53">
        <f t="shared" ref="EJ60" si="469">EI60/$EB60</f>
        <v>0.36201541470148396</v>
      </c>
      <c r="EK60" s="40">
        <v>5005</v>
      </c>
      <c r="EL60" s="53">
        <f t="shared" ref="EL60" si="470">EK60/$EB60</f>
        <v>0.57575060393419997</v>
      </c>
      <c r="EM60" s="40">
        <v>6263</v>
      </c>
      <c r="EN60" s="53">
        <f t="shared" ref="EN60" si="471">EM60/$EB60</f>
        <v>0.72046474174623265</v>
      </c>
      <c r="EO60" s="147">
        <v>102482</v>
      </c>
      <c r="EP60" s="147">
        <v>59107</v>
      </c>
      <c r="EQ60" s="147">
        <v>116190</v>
      </c>
      <c r="ER60" s="147">
        <v>119405</v>
      </c>
      <c r="ES60" s="147">
        <v>66554</v>
      </c>
      <c r="ET60" s="40">
        <v>6666</v>
      </c>
      <c r="EU60" s="40">
        <v>426</v>
      </c>
      <c r="EV60" s="53">
        <f t="shared" si="72"/>
        <v>6.3906390639063906E-2</v>
      </c>
      <c r="EW60" s="40">
        <v>7428</v>
      </c>
      <c r="EX60" s="40">
        <v>601</v>
      </c>
      <c r="EY60" s="53">
        <f t="shared" si="73"/>
        <v>8.0910070005385026E-2</v>
      </c>
      <c r="EZ60" s="40">
        <f t="shared" si="74"/>
        <v>14094</v>
      </c>
      <c r="FA60" s="40">
        <f t="shared" si="75"/>
        <v>1027</v>
      </c>
      <c r="FB60" s="53">
        <f t="shared" si="76"/>
        <v>7.286788704413226E-2</v>
      </c>
      <c r="FC60" s="40">
        <v>14094</v>
      </c>
      <c r="FD60" s="40">
        <v>1027</v>
      </c>
      <c r="FE60" s="53">
        <f t="shared" si="77"/>
        <v>7.286788704413226E-2</v>
      </c>
      <c r="FF60" s="40">
        <v>1835</v>
      </c>
      <c r="FG60" s="53">
        <f t="shared" si="77"/>
        <v>0.13019724705548461</v>
      </c>
      <c r="FH60" s="40">
        <v>2485</v>
      </c>
      <c r="FI60" s="53">
        <f t="shared" ref="FI60" si="472">FH60/$FC60</f>
        <v>0.17631616290620122</v>
      </c>
      <c r="FJ60" s="40">
        <v>2660</v>
      </c>
      <c r="FK60" s="53">
        <f t="shared" ref="FK60" si="473">FJ60/$FC60</f>
        <v>0.18873279409677876</v>
      </c>
      <c r="FL60" s="40">
        <v>4527</v>
      </c>
      <c r="FM60" s="53">
        <f t="shared" ref="FM60" si="474">FL60/$FC60</f>
        <v>0.3212005108556833</v>
      </c>
      <c r="FN60" s="40">
        <v>1215</v>
      </c>
      <c r="FO60" s="53">
        <v>0.26773909211106212</v>
      </c>
      <c r="FP60" s="40">
        <v>3</v>
      </c>
      <c r="FQ60" s="53">
        <v>6.6108417805200526E-4</v>
      </c>
      <c r="FR60" s="40">
        <v>95</v>
      </c>
      <c r="FS60" s="53">
        <v>4.0580948312686889E-2</v>
      </c>
      <c r="FT60" s="39">
        <v>0</v>
      </c>
      <c r="FU60" s="53">
        <v>0</v>
      </c>
      <c r="FV60" s="40">
        <v>710</v>
      </c>
      <c r="FW60" s="53">
        <v>0.15301724137931033</v>
      </c>
      <c r="FX60" s="40">
        <v>18</v>
      </c>
      <c r="FY60" s="53">
        <v>3.8793103448275862E-3</v>
      </c>
      <c r="FZ60" s="40">
        <v>179</v>
      </c>
      <c r="GA60" s="53">
        <v>5.9428950863213814E-2</v>
      </c>
      <c r="GB60" s="40">
        <v>0</v>
      </c>
      <c r="GC60" s="53">
        <v>0</v>
      </c>
      <c r="GD60" s="40">
        <v>2199</v>
      </c>
      <c r="GE60" s="150">
        <v>0.15133163581308925</v>
      </c>
      <c r="GF60" s="40">
        <v>21</v>
      </c>
      <c r="GG60" s="150">
        <v>1.4451861537402794E-3</v>
      </c>
      <c r="GH60" s="40">
        <v>8693</v>
      </c>
      <c r="GI60" s="40">
        <v>1754</v>
      </c>
      <c r="GJ60" s="53">
        <f t="shared" si="81"/>
        <v>0.20177154031979755</v>
      </c>
      <c r="GK60" s="40">
        <v>748</v>
      </c>
      <c r="GL60" s="53">
        <f t="shared" si="82"/>
        <v>0.4264538198403649</v>
      </c>
      <c r="GM60" s="40">
        <v>876</v>
      </c>
      <c r="GN60" s="53">
        <f t="shared" si="83"/>
        <v>0.49942987457240595</v>
      </c>
      <c r="GO60" s="40">
        <v>6939</v>
      </c>
      <c r="GP60" s="53">
        <f t="shared" si="84"/>
        <v>0.79822845968020251</v>
      </c>
      <c r="GQ60" s="40">
        <v>5035</v>
      </c>
      <c r="GR60" s="53">
        <f t="shared" si="85"/>
        <v>0.72560887735985014</v>
      </c>
      <c r="GS60" s="40">
        <v>1890</v>
      </c>
      <c r="GT60" s="53">
        <f t="shared" si="86"/>
        <v>0.2723735408560311</v>
      </c>
    </row>
    <row r="61" spans="1:202" x14ac:dyDescent="0.25">
      <c r="A61" t="s">
        <v>233</v>
      </c>
      <c r="B61" s="46">
        <v>65759</v>
      </c>
      <c r="C61" s="46">
        <v>17308</v>
      </c>
      <c r="D61" s="46">
        <v>12715</v>
      </c>
      <c r="E61" s="46">
        <v>5112</v>
      </c>
      <c r="F61" s="46">
        <v>1742</v>
      </c>
      <c r="G61" s="48">
        <f t="shared" si="2"/>
        <v>0.26320351586855029</v>
      </c>
      <c r="H61" s="48">
        <f t="shared" si="3"/>
        <v>0.19335756322328504</v>
      </c>
      <c r="I61" s="48">
        <f t="shared" si="4"/>
        <v>7.7738408430785139E-2</v>
      </c>
      <c r="J61" s="48">
        <f t="shared" si="5"/>
        <v>2.6490670478565671E-2</v>
      </c>
      <c r="K61" s="46">
        <v>5898</v>
      </c>
      <c r="L61" s="49">
        <f t="shared" si="6"/>
        <v>0.46386158081006684</v>
      </c>
      <c r="M61" s="46">
        <v>6817</v>
      </c>
      <c r="N61" s="49">
        <f t="shared" si="7"/>
        <v>0.5361384191899331</v>
      </c>
      <c r="O61" s="52">
        <v>41.3</v>
      </c>
      <c r="P61" s="40">
        <v>27425</v>
      </c>
      <c r="Q61" s="40">
        <v>11669</v>
      </c>
      <c r="R61" s="53">
        <f t="shared" si="8"/>
        <v>0.42548769371011852</v>
      </c>
      <c r="S61" s="40">
        <v>8912</v>
      </c>
      <c r="T61" s="54">
        <f t="shared" si="9"/>
        <v>0.32495897903372833</v>
      </c>
      <c r="U61" s="46">
        <v>5898</v>
      </c>
      <c r="V61" s="40">
        <v>363</v>
      </c>
      <c r="W61" s="53">
        <f t="shared" si="10"/>
        <v>6.1546286876907427E-2</v>
      </c>
      <c r="X61" s="40">
        <v>4053</v>
      </c>
      <c r="Y61" s="55">
        <f t="shared" si="11"/>
        <v>0.68718209562563581</v>
      </c>
      <c r="Z61" s="40">
        <v>112</v>
      </c>
      <c r="AA61" s="53">
        <f t="shared" si="12"/>
        <v>1.8989487962021025E-2</v>
      </c>
      <c r="AB61" s="40">
        <v>592</v>
      </c>
      <c r="AC61" s="53">
        <f t="shared" si="13"/>
        <v>0.10037300779925398</v>
      </c>
      <c r="AD61" s="40">
        <v>778</v>
      </c>
      <c r="AE61" s="53">
        <f t="shared" si="14"/>
        <v>0.13190912173618174</v>
      </c>
      <c r="AF61" s="40">
        <v>6817</v>
      </c>
      <c r="AG61" s="40">
        <v>192</v>
      </c>
      <c r="AH61" s="53">
        <f t="shared" si="15"/>
        <v>2.8164881912864898E-2</v>
      </c>
      <c r="AI61" s="40">
        <v>3197</v>
      </c>
      <c r="AJ61" s="53">
        <f t="shared" si="16"/>
        <v>0.46897462226785974</v>
      </c>
      <c r="AK61" s="40">
        <v>321</v>
      </c>
      <c r="AL61" s="53">
        <f t="shared" si="17"/>
        <v>4.7088161948071E-2</v>
      </c>
      <c r="AM61" s="40">
        <v>1995</v>
      </c>
      <c r="AN61" s="53">
        <f t="shared" si="18"/>
        <v>0.29265072612586179</v>
      </c>
      <c r="AO61" s="40">
        <v>1112</v>
      </c>
      <c r="AP61" s="53">
        <f t="shared" si="19"/>
        <v>0.16312160774534254</v>
      </c>
      <c r="AQ61" s="40">
        <f t="shared" si="20"/>
        <v>12715</v>
      </c>
      <c r="AR61" s="40">
        <f t="shared" si="21"/>
        <v>555</v>
      </c>
      <c r="AS61" s="53">
        <f t="shared" si="22"/>
        <v>4.364923318914668E-2</v>
      </c>
      <c r="AT61" s="40">
        <f t="shared" si="23"/>
        <v>7250</v>
      </c>
      <c r="AU61" s="53">
        <f t="shared" si="24"/>
        <v>0.57019268580416826</v>
      </c>
      <c r="AV61" s="40">
        <f t="shared" si="25"/>
        <v>433</v>
      </c>
      <c r="AW61" s="53">
        <f t="shared" si="26"/>
        <v>3.4054266614235155E-2</v>
      </c>
      <c r="AX61" s="40">
        <f t="shared" si="27"/>
        <v>2587</v>
      </c>
      <c r="AY61" s="53">
        <f t="shared" si="28"/>
        <v>0.20346047974832873</v>
      </c>
      <c r="AZ61" s="40">
        <f t="shared" si="29"/>
        <v>1890</v>
      </c>
      <c r="BA61" s="53">
        <f t="shared" si="30"/>
        <v>0.14864333464412111</v>
      </c>
      <c r="BB61" s="141">
        <v>5797</v>
      </c>
      <c r="BC61" s="141">
        <v>1923</v>
      </c>
      <c r="BD61" s="142">
        <f t="shared" si="31"/>
        <v>0.33172330515784026</v>
      </c>
      <c r="BE61" s="141">
        <v>6585</v>
      </c>
      <c r="BF61" s="141">
        <v>1855</v>
      </c>
      <c r="BG61" s="142">
        <f t="shared" si="0"/>
        <v>0.28170083523158695</v>
      </c>
      <c r="BH61" s="144">
        <f t="shared" si="32"/>
        <v>12382</v>
      </c>
      <c r="BI61" s="144">
        <f t="shared" si="33"/>
        <v>3778</v>
      </c>
      <c r="BJ61" s="145">
        <f t="shared" si="34"/>
        <v>0.30512033597157162</v>
      </c>
      <c r="BK61" s="40">
        <v>12505</v>
      </c>
      <c r="BL61" s="40">
        <v>3246</v>
      </c>
      <c r="BM61" s="53">
        <f t="shared" si="87"/>
        <v>0.25957616953218715</v>
      </c>
      <c r="BN61" s="40">
        <v>5898</v>
      </c>
      <c r="BO61" s="40">
        <v>1130</v>
      </c>
      <c r="BP61" s="53">
        <f t="shared" si="35"/>
        <v>0.19159036961681927</v>
      </c>
      <c r="BQ61" s="40">
        <v>6817</v>
      </c>
      <c r="BR61" s="40">
        <v>2127</v>
      </c>
      <c r="BS61" s="53">
        <f t="shared" si="36"/>
        <v>0.31201408244095641</v>
      </c>
      <c r="BT61" s="27">
        <v>65920</v>
      </c>
      <c r="BU61" s="27">
        <v>13589</v>
      </c>
      <c r="BV61" s="57">
        <f t="shared" si="37"/>
        <v>0.20614381067961166</v>
      </c>
      <c r="BW61" s="57">
        <f t="shared" si="38"/>
        <v>1</v>
      </c>
      <c r="BX61" s="27">
        <v>58607</v>
      </c>
      <c r="BY61" s="27">
        <v>13178</v>
      </c>
      <c r="BZ61" s="57">
        <f t="shared" si="39"/>
        <v>0.22485368641971096</v>
      </c>
      <c r="CA61" s="57">
        <f t="shared" si="40"/>
        <v>0.96975494885569213</v>
      </c>
      <c r="CB61" s="27">
        <v>777</v>
      </c>
      <c r="CC61" s="27">
        <v>44</v>
      </c>
      <c r="CD61" s="57">
        <f t="shared" si="41"/>
        <v>5.6628056628056631E-2</v>
      </c>
      <c r="CE61" s="57">
        <f t="shared" si="88"/>
        <v>3.2379130178821105E-3</v>
      </c>
      <c r="CF61" s="27">
        <v>697</v>
      </c>
      <c r="CG61" s="27">
        <v>74</v>
      </c>
      <c r="CH61" s="57">
        <f t="shared" si="42"/>
        <v>0.10616929698708752</v>
      </c>
      <c r="CI61" s="57">
        <f t="shared" si="43"/>
        <v>5.4455809846199136E-3</v>
      </c>
      <c r="CJ61" s="27">
        <v>437</v>
      </c>
      <c r="CK61" s="27">
        <v>43</v>
      </c>
      <c r="CL61" s="58">
        <f t="shared" si="44"/>
        <v>9.8398169336384442E-2</v>
      </c>
      <c r="CM61" s="57">
        <f t="shared" si="45"/>
        <v>3.1643240856575171E-3</v>
      </c>
      <c r="CN61" s="27">
        <v>26</v>
      </c>
      <c r="CO61" s="27">
        <v>1</v>
      </c>
      <c r="CP61" s="58">
        <f t="shared" si="46"/>
        <v>3.8461538461538464E-2</v>
      </c>
      <c r="CQ61" s="57">
        <f t="shared" si="47"/>
        <v>7.3588932224593419E-5</v>
      </c>
      <c r="CR61" s="126">
        <v>946</v>
      </c>
      <c r="CS61" s="126">
        <v>12</v>
      </c>
      <c r="CT61" s="127">
        <f t="shared" si="48"/>
        <v>1.2684989429175475E-2</v>
      </c>
      <c r="CU61" s="127">
        <f t="shared" si="49"/>
        <v>8.8306718669512103E-4</v>
      </c>
      <c r="CV61" s="27">
        <v>817</v>
      </c>
      <c r="CW61" s="27">
        <v>61</v>
      </c>
      <c r="CX61" s="57">
        <f t="shared" si="50"/>
        <v>7.4663402692778463E-2</v>
      </c>
      <c r="CY61" s="57">
        <f t="shared" si="51"/>
        <v>4.4889248657001991E-3</v>
      </c>
      <c r="CZ61" s="27">
        <v>4559</v>
      </c>
      <c r="DA61" s="27">
        <v>188</v>
      </c>
      <c r="DB61" s="57">
        <f t="shared" si="52"/>
        <v>4.1237113402061855E-2</v>
      </c>
      <c r="DC61" s="57">
        <f t="shared" si="89"/>
        <v>1.3834719258223563E-2</v>
      </c>
      <c r="DD61" s="40">
        <v>5898</v>
      </c>
      <c r="DE61" s="40">
        <v>464</v>
      </c>
      <c r="DF61" s="40">
        <v>2279</v>
      </c>
      <c r="DG61" s="40">
        <v>1608</v>
      </c>
      <c r="DH61" s="40">
        <v>1547</v>
      </c>
      <c r="DI61" s="54">
        <f t="shared" si="53"/>
        <v>7.8670735842658532E-2</v>
      </c>
      <c r="DJ61" s="54">
        <f t="shared" si="54"/>
        <v>0.38640217022719564</v>
      </c>
      <c r="DK61" s="54">
        <f t="shared" si="55"/>
        <v>0.53492709393014581</v>
      </c>
      <c r="DL61" s="40">
        <v>6817</v>
      </c>
      <c r="DM61" s="40">
        <v>584</v>
      </c>
      <c r="DN61" s="40">
        <v>3052</v>
      </c>
      <c r="DO61" s="40">
        <v>1754</v>
      </c>
      <c r="DP61" s="40">
        <v>1427</v>
      </c>
      <c r="DQ61" s="54">
        <f t="shared" si="56"/>
        <v>8.5668182484964064E-2</v>
      </c>
      <c r="DR61" s="54">
        <f t="shared" si="57"/>
        <v>0.44770426873991492</v>
      </c>
      <c r="DS61" s="54">
        <f t="shared" si="58"/>
        <v>0.46662754877512103</v>
      </c>
      <c r="DT61" s="40">
        <f t="shared" si="59"/>
        <v>12715</v>
      </c>
      <c r="DU61" s="40">
        <f t="shared" si="60"/>
        <v>1048</v>
      </c>
      <c r="DV61" s="40">
        <f t="shared" si="61"/>
        <v>5331</v>
      </c>
      <c r="DW61" s="40">
        <f t="shared" si="62"/>
        <v>3362</v>
      </c>
      <c r="DX61" s="40">
        <f t="shared" si="63"/>
        <v>2974</v>
      </c>
      <c r="DY61" s="53">
        <f t="shared" si="64"/>
        <v>8.2422335823830128E-2</v>
      </c>
      <c r="DZ61" s="53">
        <f t="shared" si="65"/>
        <v>0.41926858041683052</v>
      </c>
      <c r="EA61" s="53">
        <f t="shared" si="66"/>
        <v>0.49830908375933936</v>
      </c>
      <c r="EB61" s="40">
        <v>7970</v>
      </c>
      <c r="EC61" s="39">
        <v>492</v>
      </c>
      <c r="ED61" s="53">
        <f t="shared" si="67"/>
        <v>6.1731493099121709E-2</v>
      </c>
      <c r="EE61" s="40">
        <v>1473</v>
      </c>
      <c r="EF61" s="53">
        <f t="shared" si="67"/>
        <v>0.1848180677540778</v>
      </c>
      <c r="EG61" s="40">
        <v>2339</v>
      </c>
      <c r="EH61" s="53">
        <f t="shared" ref="EH61" si="475">EG61/$EB61</f>
        <v>0.29347553324968634</v>
      </c>
      <c r="EI61" s="40">
        <v>3443</v>
      </c>
      <c r="EJ61" s="53">
        <f t="shared" ref="EJ61" si="476">EI61/$EB61</f>
        <v>0.43199498117942281</v>
      </c>
      <c r="EK61" s="40">
        <v>4976</v>
      </c>
      <c r="EL61" s="53">
        <f t="shared" ref="EL61" si="477">EK61/$EB61</f>
        <v>0.62434127979924714</v>
      </c>
      <c r="EM61" s="40">
        <v>6333</v>
      </c>
      <c r="EN61" s="53">
        <f t="shared" ref="EN61" si="478">EM61/$EB61</f>
        <v>0.79460476787954826</v>
      </c>
      <c r="EO61" s="147">
        <v>77648</v>
      </c>
      <c r="EP61" s="147">
        <v>44241</v>
      </c>
      <c r="EQ61" s="147">
        <v>81346</v>
      </c>
      <c r="ER61" s="147">
        <v>97998</v>
      </c>
      <c r="ES61" s="147">
        <v>58254</v>
      </c>
      <c r="ET61" s="40">
        <v>5797</v>
      </c>
      <c r="EU61" s="40">
        <v>273</v>
      </c>
      <c r="EV61" s="53">
        <f t="shared" si="72"/>
        <v>4.7093324133172333E-2</v>
      </c>
      <c r="EW61" s="40">
        <v>6585</v>
      </c>
      <c r="EX61" s="40">
        <v>542</v>
      </c>
      <c r="EY61" s="53">
        <f t="shared" si="73"/>
        <v>8.2308276385725132E-2</v>
      </c>
      <c r="EZ61" s="40">
        <f t="shared" si="74"/>
        <v>12382</v>
      </c>
      <c r="FA61" s="40">
        <f t="shared" si="75"/>
        <v>815</v>
      </c>
      <c r="FB61" s="53">
        <f t="shared" si="76"/>
        <v>6.5821353577774189E-2</v>
      </c>
      <c r="FC61" s="40">
        <v>12382</v>
      </c>
      <c r="FD61" s="40">
        <v>815</v>
      </c>
      <c r="FE61" s="53">
        <f t="shared" si="77"/>
        <v>6.5821353577774189E-2</v>
      </c>
      <c r="FF61" s="40">
        <v>1764</v>
      </c>
      <c r="FG61" s="53">
        <f t="shared" si="77"/>
        <v>0.14246486835729286</v>
      </c>
      <c r="FH61" s="40">
        <v>2731</v>
      </c>
      <c r="FI61" s="53">
        <f t="shared" ref="FI61" si="479">FH61/$FC61</f>
        <v>0.22056210628331449</v>
      </c>
      <c r="FJ61" s="40">
        <v>3061</v>
      </c>
      <c r="FK61" s="53">
        <f t="shared" ref="FK61" si="480">FJ61/$FC61</f>
        <v>0.24721369730253595</v>
      </c>
      <c r="FL61" s="40">
        <v>5069</v>
      </c>
      <c r="FM61" s="53">
        <f t="shared" ref="FM61" si="481">FL61/$FC61</f>
        <v>0.40938459053464704</v>
      </c>
      <c r="FN61" s="40">
        <v>1308</v>
      </c>
      <c r="FO61" s="53">
        <v>0.35076427996781978</v>
      </c>
      <c r="FP61" s="40">
        <v>20</v>
      </c>
      <c r="FQ61" s="53">
        <v>5.3633681952266025E-3</v>
      </c>
      <c r="FR61" s="40">
        <v>224</v>
      </c>
      <c r="FS61" s="53">
        <v>0.103273397879207</v>
      </c>
      <c r="FT61" s="39">
        <v>0</v>
      </c>
      <c r="FU61" s="53">
        <v>0</v>
      </c>
      <c r="FV61" s="40">
        <v>1180</v>
      </c>
      <c r="FW61" s="53">
        <v>0.30459473412493548</v>
      </c>
      <c r="FX61" s="40">
        <v>7</v>
      </c>
      <c r="FY61" s="53">
        <v>1.8069179143004647E-3</v>
      </c>
      <c r="FZ61" s="40">
        <v>99</v>
      </c>
      <c r="GA61" s="53">
        <v>3.3639143730886847E-2</v>
      </c>
      <c r="GB61" s="40">
        <v>0</v>
      </c>
      <c r="GC61" s="53">
        <v>0</v>
      </c>
      <c r="GD61" s="40">
        <v>2811</v>
      </c>
      <c r="GE61" s="150">
        <v>0.22107746755800237</v>
      </c>
      <c r="GF61" s="40">
        <v>27</v>
      </c>
      <c r="GG61" s="150">
        <v>2.1234762092017302E-3</v>
      </c>
      <c r="GH61" s="40">
        <v>7970</v>
      </c>
      <c r="GI61" s="40">
        <v>1486</v>
      </c>
      <c r="GJ61" s="53">
        <f t="shared" si="81"/>
        <v>0.1864491844416562</v>
      </c>
      <c r="GK61" s="40">
        <v>612</v>
      </c>
      <c r="GL61" s="53">
        <f t="shared" si="82"/>
        <v>0.41184387617765816</v>
      </c>
      <c r="GM61" s="40">
        <v>739</v>
      </c>
      <c r="GN61" s="53">
        <f t="shared" si="83"/>
        <v>0.49730820995962316</v>
      </c>
      <c r="GO61" s="40">
        <v>6484</v>
      </c>
      <c r="GP61" s="53">
        <f t="shared" si="84"/>
        <v>0.81355081555834374</v>
      </c>
      <c r="GQ61" s="40">
        <v>5089</v>
      </c>
      <c r="GR61" s="53">
        <f t="shared" si="85"/>
        <v>0.78485502776064153</v>
      </c>
      <c r="GS61" s="40">
        <v>1346</v>
      </c>
      <c r="GT61" s="53">
        <f t="shared" si="86"/>
        <v>0.20758790869833435</v>
      </c>
    </row>
    <row r="62" spans="1:202" x14ac:dyDescent="0.25">
      <c r="A62" t="s">
        <v>234</v>
      </c>
      <c r="B62" s="46">
        <v>18243</v>
      </c>
      <c r="C62" s="46">
        <v>7033</v>
      </c>
      <c r="D62" s="46">
        <v>5066</v>
      </c>
      <c r="E62" s="46">
        <v>1876</v>
      </c>
      <c r="F62" s="46">
        <v>527</v>
      </c>
      <c r="G62" s="48">
        <f t="shared" si="2"/>
        <v>0.38551773282903029</v>
      </c>
      <c r="H62" s="48">
        <f t="shared" si="3"/>
        <v>0.27769555445924465</v>
      </c>
      <c r="I62" s="48">
        <f t="shared" si="4"/>
        <v>0.10283396371210875</v>
      </c>
      <c r="J62" s="48">
        <f t="shared" si="5"/>
        <v>2.8887792577975115E-2</v>
      </c>
      <c r="K62" s="46">
        <v>2547</v>
      </c>
      <c r="L62" s="49">
        <f t="shared" si="6"/>
        <v>0.50276352151598891</v>
      </c>
      <c r="M62" s="46">
        <v>2519</v>
      </c>
      <c r="N62" s="49">
        <f t="shared" si="7"/>
        <v>0.49723647848401104</v>
      </c>
      <c r="O62" s="52">
        <v>52.2</v>
      </c>
      <c r="P62" s="40">
        <v>8522</v>
      </c>
      <c r="Q62" s="40">
        <v>4865</v>
      </c>
      <c r="R62" s="53">
        <f t="shared" si="8"/>
        <v>0.57087538136587657</v>
      </c>
      <c r="S62" s="40">
        <v>3770</v>
      </c>
      <c r="T62" s="54">
        <f t="shared" si="9"/>
        <v>0.44238441680356722</v>
      </c>
      <c r="U62" s="46">
        <v>2547</v>
      </c>
      <c r="V62" s="40">
        <v>202</v>
      </c>
      <c r="W62" s="53">
        <f t="shared" si="10"/>
        <v>7.9308990969768359E-2</v>
      </c>
      <c r="X62" s="40">
        <v>1682</v>
      </c>
      <c r="Y62" s="55">
        <f t="shared" si="11"/>
        <v>0.66038476639183352</v>
      </c>
      <c r="Z62" s="40">
        <v>111</v>
      </c>
      <c r="AA62" s="53">
        <f t="shared" si="12"/>
        <v>4.3580683156654886E-2</v>
      </c>
      <c r="AB62" s="40">
        <v>253</v>
      </c>
      <c r="AC62" s="53">
        <f t="shared" si="13"/>
        <v>9.9332548095798973E-2</v>
      </c>
      <c r="AD62" s="40">
        <v>299</v>
      </c>
      <c r="AE62" s="53">
        <f t="shared" si="14"/>
        <v>0.11739301138594425</v>
      </c>
      <c r="AF62" s="40">
        <v>2519</v>
      </c>
      <c r="AG62" s="40">
        <v>149</v>
      </c>
      <c r="AH62" s="53">
        <f t="shared" si="15"/>
        <v>5.9150456530369197E-2</v>
      </c>
      <c r="AI62" s="40">
        <v>1229</v>
      </c>
      <c r="AJ62" s="53">
        <f t="shared" si="16"/>
        <v>0.48789202064311232</v>
      </c>
      <c r="AK62" s="40">
        <v>82</v>
      </c>
      <c r="AL62" s="53">
        <f t="shared" si="17"/>
        <v>3.2552600238189761E-2</v>
      </c>
      <c r="AM62" s="40">
        <v>742</v>
      </c>
      <c r="AN62" s="53">
        <f t="shared" si="18"/>
        <v>0.29456133386264388</v>
      </c>
      <c r="AO62" s="40">
        <v>317</v>
      </c>
      <c r="AP62" s="53">
        <f t="shared" si="19"/>
        <v>0.1258435887256848</v>
      </c>
      <c r="AQ62" s="40">
        <f t="shared" si="20"/>
        <v>5066</v>
      </c>
      <c r="AR62" s="40">
        <f t="shared" si="21"/>
        <v>351</v>
      </c>
      <c r="AS62" s="53">
        <f t="shared" si="22"/>
        <v>6.9285432293722859E-2</v>
      </c>
      <c r="AT62" s="40">
        <f t="shared" si="23"/>
        <v>2911</v>
      </c>
      <c r="AU62" s="53">
        <f t="shared" si="24"/>
        <v>0.57461508093170155</v>
      </c>
      <c r="AV62" s="40">
        <f t="shared" si="25"/>
        <v>193</v>
      </c>
      <c r="AW62" s="53">
        <f t="shared" si="26"/>
        <v>3.8097118041847615E-2</v>
      </c>
      <c r="AX62" s="40">
        <f t="shared" si="27"/>
        <v>995</v>
      </c>
      <c r="AY62" s="53">
        <f t="shared" si="28"/>
        <v>0.19640742202921438</v>
      </c>
      <c r="AZ62" s="40">
        <f t="shared" si="29"/>
        <v>616</v>
      </c>
      <c r="BA62" s="53">
        <f t="shared" si="30"/>
        <v>0.12159494670351362</v>
      </c>
      <c r="BB62" s="141">
        <v>2527</v>
      </c>
      <c r="BC62" s="141">
        <v>669</v>
      </c>
      <c r="BD62" s="142">
        <f t="shared" si="31"/>
        <v>0.26474079936683814</v>
      </c>
      <c r="BE62" s="141">
        <v>2406</v>
      </c>
      <c r="BF62" s="141">
        <v>648</v>
      </c>
      <c r="BG62" s="142">
        <f t="shared" si="0"/>
        <v>0.26932668329177056</v>
      </c>
      <c r="BH62" s="144">
        <f t="shared" si="32"/>
        <v>4933</v>
      </c>
      <c r="BI62" s="144">
        <f t="shared" si="33"/>
        <v>1317</v>
      </c>
      <c r="BJ62" s="145">
        <f t="shared" si="34"/>
        <v>0.26697749847962698</v>
      </c>
      <c r="BK62" s="40">
        <v>4870</v>
      </c>
      <c r="BL62" s="40">
        <v>1485</v>
      </c>
      <c r="BM62" s="53">
        <f t="shared" si="87"/>
        <v>0.30492813141683778</v>
      </c>
      <c r="BN62" s="40">
        <v>2547</v>
      </c>
      <c r="BO62" s="40">
        <v>654</v>
      </c>
      <c r="BP62" s="53">
        <f t="shared" si="35"/>
        <v>0.25677267373380447</v>
      </c>
      <c r="BQ62" s="40">
        <v>2519</v>
      </c>
      <c r="BR62" s="40">
        <v>812</v>
      </c>
      <c r="BS62" s="53">
        <f t="shared" si="36"/>
        <v>0.32235013894402542</v>
      </c>
      <c r="BT62" s="27">
        <v>18552</v>
      </c>
      <c r="BU62" s="27">
        <v>5360</v>
      </c>
      <c r="BV62" s="57">
        <f t="shared" si="37"/>
        <v>0.28891763691246225</v>
      </c>
      <c r="BW62" s="57">
        <f t="shared" si="38"/>
        <v>1</v>
      </c>
      <c r="BX62" s="27">
        <v>14525</v>
      </c>
      <c r="BY62" s="27">
        <v>4804</v>
      </c>
      <c r="BZ62" s="57">
        <f t="shared" si="39"/>
        <v>0.33074010327022374</v>
      </c>
      <c r="CA62" s="57">
        <f t="shared" si="40"/>
        <v>0.89626865671641787</v>
      </c>
      <c r="CB62" s="27">
        <v>72</v>
      </c>
      <c r="CC62" s="27">
        <v>5</v>
      </c>
      <c r="CD62" s="57">
        <f t="shared" si="41"/>
        <v>6.9444444444444448E-2</v>
      </c>
      <c r="CE62" s="57">
        <f t="shared" si="88"/>
        <v>9.3283582089552237E-4</v>
      </c>
      <c r="CF62" s="27">
        <v>2875</v>
      </c>
      <c r="CG62" s="27">
        <v>396</v>
      </c>
      <c r="CH62" s="57">
        <f t="shared" si="42"/>
        <v>0.13773913043478261</v>
      </c>
      <c r="CI62" s="57">
        <f t="shared" si="43"/>
        <v>7.3880597014925373E-2</v>
      </c>
      <c r="CJ62" s="27">
        <v>87</v>
      </c>
      <c r="CK62" s="27">
        <v>15</v>
      </c>
      <c r="CL62" s="58">
        <f t="shared" si="44"/>
        <v>0.17241379310344829</v>
      </c>
      <c r="CM62" s="57">
        <f t="shared" si="45"/>
        <v>2.798507462686567E-3</v>
      </c>
      <c r="CN62" s="27">
        <v>2</v>
      </c>
      <c r="CO62" s="27">
        <v>0</v>
      </c>
      <c r="CP62" s="58">
        <v>0</v>
      </c>
      <c r="CQ62" s="57">
        <f t="shared" si="47"/>
        <v>0</v>
      </c>
      <c r="CR62" s="126">
        <v>100</v>
      </c>
      <c r="CS62" s="126">
        <v>0</v>
      </c>
      <c r="CT62" s="127">
        <f t="shared" si="48"/>
        <v>0</v>
      </c>
      <c r="CU62" s="127">
        <f t="shared" si="49"/>
        <v>0</v>
      </c>
      <c r="CV62" s="27">
        <v>520</v>
      </c>
      <c r="CW62" s="27">
        <v>103</v>
      </c>
      <c r="CX62" s="57">
        <f t="shared" si="50"/>
        <v>0.19807692307692307</v>
      </c>
      <c r="CY62" s="57">
        <f t="shared" si="51"/>
        <v>1.9216417910447762E-2</v>
      </c>
      <c r="CZ62" s="27">
        <v>471</v>
      </c>
      <c r="DA62" s="27">
        <v>37</v>
      </c>
      <c r="DB62" s="57">
        <f t="shared" si="52"/>
        <v>7.8556263269639062E-2</v>
      </c>
      <c r="DC62" s="57">
        <f t="shared" si="89"/>
        <v>6.9029850746268658E-3</v>
      </c>
      <c r="DD62" s="40">
        <v>2547</v>
      </c>
      <c r="DE62" s="40">
        <v>140</v>
      </c>
      <c r="DF62" s="40">
        <v>813</v>
      </c>
      <c r="DG62" s="40">
        <v>819</v>
      </c>
      <c r="DH62" s="40">
        <v>775</v>
      </c>
      <c r="DI62" s="54">
        <f t="shared" si="53"/>
        <v>5.4966627404789949E-2</v>
      </c>
      <c r="DJ62" s="54">
        <f t="shared" si="54"/>
        <v>0.31919905771495877</v>
      </c>
      <c r="DK62" s="54">
        <f t="shared" si="55"/>
        <v>0.62583431488025132</v>
      </c>
      <c r="DL62" s="40">
        <v>2519</v>
      </c>
      <c r="DM62" s="40">
        <v>192</v>
      </c>
      <c r="DN62" s="40">
        <v>1046</v>
      </c>
      <c r="DO62" s="40">
        <v>597</v>
      </c>
      <c r="DP62" s="40">
        <v>684</v>
      </c>
      <c r="DQ62" s="54">
        <f t="shared" si="56"/>
        <v>7.6220722508932109E-2</v>
      </c>
      <c r="DR62" s="54">
        <f t="shared" si="57"/>
        <v>0.41524414450178643</v>
      </c>
      <c r="DS62" s="54">
        <f t="shared" si="58"/>
        <v>0.50853513298928144</v>
      </c>
      <c r="DT62" s="40">
        <f t="shared" si="59"/>
        <v>5066</v>
      </c>
      <c r="DU62" s="40">
        <f t="shared" si="60"/>
        <v>332</v>
      </c>
      <c r="DV62" s="40">
        <f t="shared" si="61"/>
        <v>1859</v>
      </c>
      <c r="DW62" s="40">
        <f t="shared" si="62"/>
        <v>1416</v>
      </c>
      <c r="DX62" s="40">
        <f t="shared" si="63"/>
        <v>1459</v>
      </c>
      <c r="DY62" s="53">
        <f t="shared" si="64"/>
        <v>6.5534938807737864E-2</v>
      </c>
      <c r="DZ62" s="53">
        <f t="shared" si="65"/>
        <v>0.36695617844453216</v>
      </c>
      <c r="EA62" s="53">
        <f t="shared" si="66"/>
        <v>0.56750888274772993</v>
      </c>
      <c r="EB62" s="40">
        <v>3390</v>
      </c>
      <c r="EC62" s="39">
        <v>325</v>
      </c>
      <c r="ED62" s="53">
        <f t="shared" si="67"/>
        <v>9.5870206489675522E-2</v>
      </c>
      <c r="EE62" s="40">
        <v>741</v>
      </c>
      <c r="EF62" s="53">
        <f t="shared" si="67"/>
        <v>0.21858407079646017</v>
      </c>
      <c r="EG62" s="40">
        <v>1027</v>
      </c>
      <c r="EH62" s="53">
        <f t="shared" ref="EH62" si="482">EG62/$EB62</f>
        <v>0.30294985250737461</v>
      </c>
      <c r="EI62" s="40">
        <v>1564</v>
      </c>
      <c r="EJ62" s="53">
        <f t="shared" ref="EJ62" si="483">EI62/$EB62</f>
        <v>0.46135693215339235</v>
      </c>
      <c r="EK62" s="40">
        <v>2267</v>
      </c>
      <c r="EL62" s="53">
        <f t="shared" ref="EL62" si="484">EK62/$EB62</f>
        <v>0.66873156342182893</v>
      </c>
      <c r="EM62" s="40">
        <v>2701</v>
      </c>
      <c r="EN62" s="53">
        <f t="shared" ref="EN62" si="485">EM62/$EB62</f>
        <v>0.79675516224188792</v>
      </c>
      <c r="EO62" s="147">
        <v>59055</v>
      </c>
      <c r="EP62" s="147">
        <v>31932</v>
      </c>
      <c r="EQ62" s="147">
        <v>61838</v>
      </c>
      <c r="ER62" s="147">
        <v>72917</v>
      </c>
      <c r="ES62" s="147">
        <v>54779</v>
      </c>
      <c r="ET62" s="40">
        <v>2527</v>
      </c>
      <c r="EU62" s="40">
        <v>251</v>
      </c>
      <c r="EV62" s="53">
        <f t="shared" si="72"/>
        <v>9.9327265532251685E-2</v>
      </c>
      <c r="EW62" s="40">
        <v>2406</v>
      </c>
      <c r="EX62" s="40">
        <v>279</v>
      </c>
      <c r="EY62" s="53">
        <f t="shared" si="73"/>
        <v>0.11596009975062344</v>
      </c>
      <c r="EZ62" s="40">
        <f t="shared" si="74"/>
        <v>4933</v>
      </c>
      <c r="FA62" s="40">
        <f t="shared" si="75"/>
        <v>530</v>
      </c>
      <c r="FB62" s="53">
        <f t="shared" si="76"/>
        <v>0.10743969187107237</v>
      </c>
      <c r="FC62" s="40">
        <v>4933</v>
      </c>
      <c r="FD62" s="40">
        <v>530</v>
      </c>
      <c r="FE62" s="53">
        <f t="shared" si="77"/>
        <v>0.10743969187107237</v>
      </c>
      <c r="FF62" s="40">
        <v>978</v>
      </c>
      <c r="FG62" s="53">
        <f t="shared" si="77"/>
        <v>0.19825663896209203</v>
      </c>
      <c r="FH62" s="40">
        <v>1238</v>
      </c>
      <c r="FI62" s="53">
        <f t="shared" ref="FI62" si="486">FH62/$FC62</f>
        <v>0.25096290289884454</v>
      </c>
      <c r="FJ62" s="40">
        <v>1399</v>
      </c>
      <c r="FK62" s="53">
        <f t="shared" ref="FK62" si="487">FJ62/$FC62</f>
        <v>0.2836002432596797</v>
      </c>
      <c r="FL62" s="40">
        <v>2410</v>
      </c>
      <c r="FM62" s="53">
        <f t="shared" ref="FM62" si="488">FL62/$FC62</f>
        <v>0.48854652341374416</v>
      </c>
      <c r="FN62" s="40">
        <v>375</v>
      </c>
      <c r="FO62" s="53">
        <v>0.22590361445783133</v>
      </c>
      <c r="FP62" s="40">
        <v>10</v>
      </c>
      <c r="FQ62" s="53">
        <v>6.024096385542169E-3</v>
      </c>
      <c r="FR62" s="40">
        <v>81</v>
      </c>
      <c r="FS62" s="53">
        <v>9.1319052987598653E-2</v>
      </c>
      <c r="FT62" s="39">
        <v>0</v>
      </c>
      <c r="FU62" s="53">
        <v>0</v>
      </c>
      <c r="FV62" s="40">
        <v>416</v>
      </c>
      <c r="FW62" s="53">
        <v>0.27189542483660128</v>
      </c>
      <c r="FX62" s="40">
        <v>1</v>
      </c>
      <c r="FY62" s="53">
        <v>6.5359477124183002E-4</v>
      </c>
      <c r="FZ62" s="40">
        <v>76</v>
      </c>
      <c r="GA62" s="53">
        <v>7.6845298281092017E-2</v>
      </c>
      <c r="GB62" s="40">
        <v>0</v>
      </c>
      <c r="GC62" s="53">
        <v>0</v>
      </c>
      <c r="GD62" s="40">
        <v>948</v>
      </c>
      <c r="GE62" s="150">
        <v>0.18712988551125148</v>
      </c>
      <c r="GF62" s="40">
        <v>11</v>
      </c>
      <c r="GG62" s="150">
        <v>2.1713383339913147E-3</v>
      </c>
      <c r="GH62" s="40">
        <v>3390</v>
      </c>
      <c r="GI62" s="40">
        <v>548</v>
      </c>
      <c r="GJ62" s="53">
        <f t="shared" si="81"/>
        <v>0.16165191740412979</v>
      </c>
      <c r="GK62" s="40">
        <v>201</v>
      </c>
      <c r="GL62" s="53">
        <f t="shared" si="82"/>
        <v>0.36678832116788324</v>
      </c>
      <c r="GM62" s="40">
        <v>154</v>
      </c>
      <c r="GN62" s="53">
        <f t="shared" si="83"/>
        <v>0.28102189781021897</v>
      </c>
      <c r="GO62" s="40">
        <v>2842</v>
      </c>
      <c r="GP62" s="53">
        <f t="shared" si="84"/>
        <v>0.83834808259587024</v>
      </c>
      <c r="GQ62" s="40">
        <v>2157</v>
      </c>
      <c r="GR62" s="53">
        <f t="shared" si="85"/>
        <v>0.75897255453905699</v>
      </c>
      <c r="GS62" s="40">
        <v>675</v>
      </c>
      <c r="GT62" s="53">
        <f t="shared" si="86"/>
        <v>0.23750879662209712</v>
      </c>
    </row>
    <row r="63" spans="1:202" x14ac:dyDescent="0.25">
      <c r="A63" t="s">
        <v>235</v>
      </c>
      <c r="B63" s="46">
        <v>40927</v>
      </c>
      <c r="C63" s="46">
        <v>12167</v>
      </c>
      <c r="D63" s="46">
        <v>8939</v>
      </c>
      <c r="E63" s="46">
        <v>3723</v>
      </c>
      <c r="F63" s="46">
        <v>1073</v>
      </c>
      <c r="G63" s="48">
        <f t="shared" si="2"/>
        <v>0.29728541060913333</v>
      </c>
      <c r="H63" s="48">
        <f t="shared" si="3"/>
        <v>0.21841327241185526</v>
      </c>
      <c r="I63" s="48">
        <f t="shared" si="4"/>
        <v>9.0966843404109751E-2</v>
      </c>
      <c r="J63" s="48">
        <f t="shared" si="5"/>
        <v>2.621741148874826E-2</v>
      </c>
      <c r="K63" s="46">
        <v>4329</v>
      </c>
      <c r="L63" s="49">
        <f t="shared" si="6"/>
        <v>0.48428235820561583</v>
      </c>
      <c r="M63" s="46">
        <v>4610</v>
      </c>
      <c r="N63" s="49">
        <f t="shared" si="7"/>
        <v>0.51571764179438417</v>
      </c>
      <c r="O63" s="52">
        <v>45.5</v>
      </c>
      <c r="P63" s="40">
        <v>16881</v>
      </c>
      <c r="Q63" s="40">
        <v>8014</v>
      </c>
      <c r="R63" s="53">
        <f t="shared" si="8"/>
        <v>0.47473490906936794</v>
      </c>
      <c r="S63" s="40">
        <v>6138</v>
      </c>
      <c r="T63" s="54">
        <f t="shared" si="9"/>
        <v>0.36360405189266037</v>
      </c>
      <c r="U63" s="46">
        <v>4329</v>
      </c>
      <c r="V63" s="40">
        <v>420</v>
      </c>
      <c r="W63" s="53">
        <f t="shared" si="10"/>
        <v>9.7020097020097021E-2</v>
      </c>
      <c r="X63" s="40">
        <v>2835</v>
      </c>
      <c r="Y63" s="55">
        <f t="shared" si="11"/>
        <v>0.65488565488565487</v>
      </c>
      <c r="Z63" s="40">
        <v>200</v>
      </c>
      <c r="AA63" s="53">
        <f t="shared" si="12"/>
        <v>4.6200046200046203E-2</v>
      </c>
      <c r="AB63" s="40">
        <v>394</v>
      </c>
      <c r="AC63" s="53">
        <f t="shared" si="13"/>
        <v>9.1014091014091011E-2</v>
      </c>
      <c r="AD63" s="40">
        <v>480</v>
      </c>
      <c r="AE63" s="53">
        <f t="shared" si="14"/>
        <v>0.11088011088011088</v>
      </c>
      <c r="AF63" s="40">
        <v>4610</v>
      </c>
      <c r="AG63" s="40">
        <v>165</v>
      </c>
      <c r="AH63" s="53">
        <f t="shared" si="15"/>
        <v>3.5791757049891543E-2</v>
      </c>
      <c r="AI63" s="40">
        <v>2479</v>
      </c>
      <c r="AJ63" s="53">
        <f t="shared" si="16"/>
        <v>0.53774403470715837</v>
      </c>
      <c r="AK63" s="40">
        <v>136</v>
      </c>
      <c r="AL63" s="53">
        <f t="shared" si="17"/>
        <v>2.950108459869848E-2</v>
      </c>
      <c r="AM63" s="40">
        <v>1220</v>
      </c>
      <c r="AN63" s="53">
        <f t="shared" si="18"/>
        <v>0.2646420824295011</v>
      </c>
      <c r="AO63" s="40">
        <v>610</v>
      </c>
      <c r="AP63" s="53">
        <f t="shared" si="19"/>
        <v>0.13232104121475055</v>
      </c>
      <c r="AQ63" s="40">
        <f t="shared" si="20"/>
        <v>8939</v>
      </c>
      <c r="AR63" s="40">
        <f t="shared" si="21"/>
        <v>585</v>
      </c>
      <c r="AS63" s="53">
        <f t="shared" si="22"/>
        <v>6.5443561919677817E-2</v>
      </c>
      <c r="AT63" s="40">
        <f t="shared" si="23"/>
        <v>5314</v>
      </c>
      <c r="AU63" s="53">
        <f t="shared" si="24"/>
        <v>0.59447365477122716</v>
      </c>
      <c r="AV63" s="40">
        <f t="shared" si="25"/>
        <v>336</v>
      </c>
      <c r="AW63" s="53">
        <f t="shared" si="26"/>
        <v>3.7588097102584185E-2</v>
      </c>
      <c r="AX63" s="40">
        <f t="shared" si="27"/>
        <v>1614</v>
      </c>
      <c r="AY63" s="53">
        <f t="shared" si="28"/>
        <v>0.18055710929634186</v>
      </c>
      <c r="AZ63" s="40">
        <f t="shared" si="29"/>
        <v>1090</v>
      </c>
      <c r="BA63" s="53">
        <f t="shared" si="30"/>
        <v>0.12193757691016892</v>
      </c>
      <c r="BB63" s="141">
        <v>4186</v>
      </c>
      <c r="BC63" s="141">
        <v>1506</v>
      </c>
      <c r="BD63" s="142">
        <f t="shared" si="31"/>
        <v>0.35977066411849018</v>
      </c>
      <c r="BE63" s="141">
        <v>4458</v>
      </c>
      <c r="BF63" s="141">
        <v>1358</v>
      </c>
      <c r="BG63" s="142">
        <f t="shared" si="0"/>
        <v>0.30462090623598026</v>
      </c>
      <c r="BH63" s="144">
        <f t="shared" si="32"/>
        <v>8644</v>
      </c>
      <c r="BI63" s="144">
        <f t="shared" si="33"/>
        <v>2864</v>
      </c>
      <c r="BJ63" s="145">
        <f t="shared" si="34"/>
        <v>0.33132808884775566</v>
      </c>
      <c r="BK63" s="40">
        <v>8766</v>
      </c>
      <c r="BL63" s="40">
        <v>2240</v>
      </c>
      <c r="BM63" s="53">
        <f t="shared" si="87"/>
        <v>0.25553274013232946</v>
      </c>
      <c r="BN63" s="40">
        <v>4329</v>
      </c>
      <c r="BO63" s="40">
        <v>954</v>
      </c>
      <c r="BP63" s="53">
        <f t="shared" si="35"/>
        <v>0.22037422037422039</v>
      </c>
      <c r="BQ63" s="40">
        <v>4610</v>
      </c>
      <c r="BR63" s="40">
        <v>1428</v>
      </c>
      <c r="BS63" s="53">
        <f t="shared" si="36"/>
        <v>0.30976138828633404</v>
      </c>
      <c r="BT63" s="27">
        <v>41109</v>
      </c>
      <c r="BU63" s="27">
        <v>9274</v>
      </c>
      <c r="BV63" s="57">
        <f t="shared" si="37"/>
        <v>0.22559536841081029</v>
      </c>
      <c r="BW63" s="57">
        <f t="shared" si="38"/>
        <v>1</v>
      </c>
      <c r="BX63" s="27">
        <v>35139</v>
      </c>
      <c r="BY63" s="27">
        <v>8670</v>
      </c>
      <c r="BZ63" s="57">
        <f t="shared" si="39"/>
        <v>0.2467343976777939</v>
      </c>
      <c r="CA63" s="57">
        <f t="shared" si="40"/>
        <v>0.93487168427862843</v>
      </c>
      <c r="CB63" s="27">
        <v>227</v>
      </c>
      <c r="CC63" s="27">
        <v>16</v>
      </c>
      <c r="CD63" s="57">
        <f t="shared" si="41"/>
        <v>7.0484581497797363E-2</v>
      </c>
      <c r="CE63" s="57">
        <f t="shared" si="88"/>
        <v>1.7252533965926246E-3</v>
      </c>
      <c r="CF63" s="27">
        <v>3221</v>
      </c>
      <c r="CG63" s="27">
        <v>406</v>
      </c>
      <c r="CH63" s="57">
        <f t="shared" si="42"/>
        <v>0.12604781123874573</v>
      </c>
      <c r="CI63" s="57">
        <f t="shared" si="43"/>
        <v>4.3778304938537849E-2</v>
      </c>
      <c r="CJ63" s="27">
        <v>251</v>
      </c>
      <c r="CK63" s="27">
        <v>37</v>
      </c>
      <c r="CL63" s="58">
        <f t="shared" si="44"/>
        <v>0.14741035856573706</v>
      </c>
      <c r="CM63" s="57">
        <f t="shared" si="45"/>
        <v>3.9896484796204442E-3</v>
      </c>
      <c r="CN63" s="27">
        <v>24</v>
      </c>
      <c r="CO63" s="27">
        <v>3</v>
      </c>
      <c r="CP63" s="58">
        <f t="shared" si="46"/>
        <v>0.125</v>
      </c>
      <c r="CQ63" s="57">
        <f t="shared" si="47"/>
        <v>3.2348501186111711E-4</v>
      </c>
      <c r="CR63" s="126">
        <v>211</v>
      </c>
      <c r="CS63" s="126">
        <v>18</v>
      </c>
      <c r="CT63" s="127">
        <f t="shared" si="48"/>
        <v>8.5308056872037921E-2</v>
      </c>
      <c r="CU63" s="127">
        <f t="shared" si="49"/>
        <v>1.9409100711667026E-3</v>
      </c>
      <c r="CV63" s="27">
        <v>866</v>
      </c>
      <c r="CW63" s="27">
        <v>71</v>
      </c>
      <c r="CX63" s="57">
        <f t="shared" si="50"/>
        <v>8.198614318706697E-2</v>
      </c>
      <c r="CY63" s="57">
        <f t="shared" si="51"/>
        <v>7.6558119473797712E-3</v>
      </c>
      <c r="CZ63" s="27">
        <v>1381</v>
      </c>
      <c r="DA63" s="27">
        <v>71</v>
      </c>
      <c r="DB63" s="57">
        <f t="shared" si="52"/>
        <v>5.1412020275162923E-2</v>
      </c>
      <c r="DC63" s="57">
        <f t="shared" si="89"/>
        <v>7.6558119473797712E-3</v>
      </c>
      <c r="DD63" s="40">
        <v>4329</v>
      </c>
      <c r="DE63" s="40">
        <v>352</v>
      </c>
      <c r="DF63" s="40">
        <v>2305</v>
      </c>
      <c r="DG63" s="40">
        <v>1020</v>
      </c>
      <c r="DH63" s="40">
        <v>652</v>
      </c>
      <c r="DI63" s="54">
        <f t="shared" si="53"/>
        <v>8.1312081312081314E-2</v>
      </c>
      <c r="DJ63" s="54">
        <f t="shared" si="54"/>
        <v>0.53245553245553245</v>
      </c>
      <c r="DK63" s="54">
        <f t="shared" si="55"/>
        <v>0.38623238623238626</v>
      </c>
      <c r="DL63" s="40">
        <v>4610</v>
      </c>
      <c r="DM63" s="40">
        <v>330</v>
      </c>
      <c r="DN63" s="40">
        <v>2297</v>
      </c>
      <c r="DO63" s="40">
        <v>1250</v>
      </c>
      <c r="DP63" s="40">
        <v>733</v>
      </c>
      <c r="DQ63" s="54">
        <f t="shared" si="56"/>
        <v>7.1583514099783085E-2</v>
      </c>
      <c r="DR63" s="54">
        <f t="shared" si="57"/>
        <v>0.49826464208242949</v>
      </c>
      <c r="DS63" s="54">
        <f t="shared" si="58"/>
        <v>0.43015184381778743</v>
      </c>
      <c r="DT63" s="40">
        <f t="shared" si="59"/>
        <v>8939</v>
      </c>
      <c r="DU63" s="40">
        <f t="shared" si="60"/>
        <v>682</v>
      </c>
      <c r="DV63" s="40">
        <f t="shared" si="61"/>
        <v>4602</v>
      </c>
      <c r="DW63" s="40">
        <f t="shared" si="62"/>
        <v>2270</v>
      </c>
      <c r="DX63" s="40">
        <f t="shared" si="63"/>
        <v>1385</v>
      </c>
      <c r="DY63" s="53">
        <f t="shared" si="64"/>
        <v>7.6294887571316708E-2</v>
      </c>
      <c r="DZ63" s="53">
        <f t="shared" si="65"/>
        <v>0.5148226871014655</v>
      </c>
      <c r="EA63" s="53">
        <f t="shared" si="66"/>
        <v>0.4088824253272178</v>
      </c>
      <c r="EB63" s="40">
        <v>5624</v>
      </c>
      <c r="EC63" s="39">
        <v>523</v>
      </c>
      <c r="ED63" s="53">
        <f t="shared" si="67"/>
        <v>9.2994310099573263E-2</v>
      </c>
      <c r="EE63" s="40">
        <v>1237</v>
      </c>
      <c r="EF63" s="53">
        <f t="shared" si="67"/>
        <v>0.219950213371266</v>
      </c>
      <c r="EG63" s="40">
        <v>1917</v>
      </c>
      <c r="EH63" s="53">
        <f t="shared" ref="EH63" si="489">EG63/$EB63</f>
        <v>0.34086059743954483</v>
      </c>
      <c r="EI63" s="40">
        <v>2785</v>
      </c>
      <c r="EJ63" s="53">
        <f t="shared" ref="EJ63" si="490">EI63/$EB63</f>
        <v>0.49519914651493596</v>
      </c>
      <c r="EK63" s="40">
        <v>4144</v>
      </c>
      <c r="EL63" s="53">
        <f t="shared" ref="EL63" si="491">EK63/$EB63</f>
        <v>0.73684210526315785</v>
      </c>
      <c r="EM63" s="40">
        <v>4742</v>
      </c>
      <c r="EN63" s="53">
        <f t="shared" ref="EN63" si="492">EM63/$EB63</f>
        <v>0.84317211948790893</v>
      </c>
      <c r="EO63" s="147">
        <v>67032</v>
      </c>
      <c r="EP63" s="147">
        <v>42500</v>
      </c>
      <c r="EQ63" s="147">
        <v>77601</v>
      </c>
      <c r="ER63" s="147">
        <v>82150</v>
      </c>
      <c r="ES63" s="147">
        <v>50402</v>
      </c>
      <c r="ET63" s="40">
        <v>4186</v>
      </c>
      <c r="EU63" s="40">
        <v>310</v>
      </c>
      <c r="EV63" s="53">
        <f t="shared" si="72"/>
        <v>7.4056378404204495E-2</v>
      </c>
      <c r="EW63" s="40">
        <v>4458</v>
      </c>
      <c r="EX63" s="40">
        <v>591</v>
      </c>
      <c r="EY63" s="53">
        <f t="shared" si="73"/>
        <v>0.13257065948855989</v>
      </c>
      <c r="EZ63" s="40">
        <f t="shared" si="74"/>
        <v>8644</v>
      </c>
      <c r="FA63" s="40">
        <f t="shared" si="75"/>
        <v>901</v>
      </c>
      <c r="FB63" s="53">
        <f t="shared" si="76"/>
        <v>0.10423415085608514</v>
      </c>
      <c r="FC63" s="40">
        <v>8644</v>
      </c>
      <c r="FD63" s="40">
        <v>901</v>
      </c>
      <c r="FE63" s="53">
        <f t="shared" si="77"/>
        <v>0.10423415085608514</v>
      </c>
      <c r="FF63" s="40">
        <v>1580</v>
      </c>
      <c r="FG63" s="53">
        <f t="shared" si="77"/>
        <v>0.18278574733919481</v>
      </c>
      <c r="FH63" s="40">
        <v>2273</v>
      </c>
      <c r="FI63" s="53">
        <f t="shared" ref="FI63" si="493">FH63/$FC63</f>
        <v>0.26295696436834798</v>
      </c>
      <c r="FJ63" s="40">
        <v>2630</v>
      </c>
      <c r="FK63" s="53">
        <f t="shared" ref="FK63" si="494">FJ63/$FC63</f>
        <v>0.30425728829245718</v>
      </c>
      <c r="FL63" s="40">
        <v>4395</v>
      </c>
      <c r="FM63" s="53">
        <f t="shared" ref="FM63" si="495">FL63/$FC63</f>
        <v>0.50844516427579822</v>
      </c>
      <c r="FN63" s="40">
        <v>537</v>
      </c>
      <c r="FO63" s="53">
        <v>0.20119895091794679</v>
      </c>
      <c r="FP63" s="40">
        <v>7</v>
      </c>
      <c r="FQ63" s="53">
        <v>2.6227051330086175E-3</v>
      </c>
      <c r="FR63" s="40">
        <v>90</v>
      </c>
      <c r="FS63" s="53">
        <v>5.4216867469879519E-2</v>
      </c>
      <c r="FT63" s="39">
        <v>2</v>
      </c>
      <c r="FU63" s="53">
        <v>1.2048192771084338E-3</v>
      </c>
      <c r="FV63" s="40">
        <v>651</v>
      </c>
      <c r="FW63" s="53">
        <v>0.25559481743227325</v>
      </c>
      <c r="FX63" s="40">
        <v>4</v>
      </c>
      <c r="FY63" s="53">
        <v>1.5704750687082843E-3</v>
      </c>
      <c r="FZ63" s="40">
        <v>49</v>
      </c>
      <c r="GA63" s="53">
        <v>2.3751817741153661E-2</v>
      </c>
      <c r="GB63" s="40">
        <v>0</v>
      </c>
      <c r="GC63" s="53">
        <v>0</v>
      </c>
      <c r="GD63" s="40">
        <v>1327</v>
      </c>
      <c r="GE63" s="150">
        <v>0.14845060968788454</v>
      </c>
      <c r="GF63" s="40">
        <v>13</v>
      </c>
      <c r="GG63" s="150">
        <v>1.4543013759928405E-3</v>
      </c>
      <c r="GH63" s="40">
        <v>5624</v>
      </c>
      <c r="GI63" s="40">
        <v>1125</v>
      </c>
      <c r="GJ63" s="53">
        <f t="shared" si="81"/>
        <v>0.20003556187766713</v>
      </c>
      <c r="GK63" s="40">
        <v>527</v>
      </c>
      <c r="GL63" s="53">
        <f t="shared" si="82"/>
        <v>0.46844444444444444</v>
      </c>
      <c r="GM63" s="40">
        <v>384</v>
      </c>
      <c r="GN63" s="53">
        <f t="shared" si="83"/>
        <v>0.34133333333333332</v>
      </c>
      <c r="GO63" s="40">
        <v>4499</v>
      </c>
      <c r="GP63" s="53">
        <f t="shared" si="84"/>
        <v>0.79996443812233287</v>
      </c>
      <c r="GQ63" s="40">
        <v>3417</v>
      </c>
      <c r="GR63" s="53">
        <f t="shared" si="85"/>
        <v>0.75950211158035119</v>
      </c>
      <c r="GS63" s="40">
        <v>1035</v>
      </c>
      <c r="GT63" s="53">
        <f t="shared" si="86"/>
        <v>0.23005112247166037</v>
      </c>
    </row>
    <row r="64" spans="1:202" x14ac:dyDescent="0.25">
      <c r="A64" t="s">
        <v>236</v>
      </c>
      <c r="B64" s="46">
        <v>117783</v>
      </c>
      <c r="C64" s="46">
        <v>31667</v>
      </c>
      <c r="D64" s="46">
        <v>22510</v>
      </c>
      <c r="E64" s="46">
        <v>8912</v>
      </c>
      <c r="F64" s="46">
        <v>2602</v>
      </c>
      <c r="G64" s="48">
        <f t="shared" si="2"/>
        <v>0.2688588336177547</v>
      </c>
      <c r="H64" s="48">
        <f t="shared" si="3"/>
        <v>0.19111416757936206</v>
      </c>
      <c r="I64" s="48">
        <f t="shared" si="4"/>
        <v>7.5664569589838943E-2</v>
      </c>
      <c r="J64" s="48">
        <f t="shared" si="5"/>
        <v>2.2091473302598846E-2</v>
      </c>
      <c r="K64" s="46">
        <v>10479</v>
      </c>
      <c r="L64" s="49">
        <f t="shared" si="6"/>
        <v>0.46552643269657928</v>
      </c>
      <c r="M64" s="46">
        <v>12031</v>
      </c>
      <c r="N64" s="49">
        <f t="shared" si="7"/>
        <v>0.53447356730342066</v>
      </c>
      <c r="O64" s="52">
        <v>41.8</v>
      </c>
      <c r="P64" s="40">
        <v>49426</v>
      </c>
      <c r="Q64" s="40">
        <v>21719</v>
      </c>
      <c r="R64" s="53">
        <f t="shared" si="8"/>
        <v>0.43942459434305831</v>
      </c>
      <c r="S64" s="40">
        <v>16548</v>
      </c>
      <c r="T64" s="54">
        <f t="shared" si="9"/>
        <v>0.33480354469307649</v>
      </c>
      <c r="U64" s="46">
        <v>10479</v>
      </c>
      <c r="V64" s="40">
        <v>688</v>
      </c>
      <c r="W64" s="53">
        <f t="shared" si="10"/>
        <v>6.5655119763336198E-2</v>
      </c>
      <c r="X64" s="40">
        <v>7312</v>
      </c>
      <c r="Y64" s="55">
        <f t="shared" si="11"/>
        <v>0.69777650539173586</v>
      </c>
      <c r="Z64" s="40">
        <v>210</v>
      </c>
      <c r="AA64" s="53">
        <f t="shared" si="12"/>
        <v>2.004008016032064E-2</v>
      </c>
      <c r="AB64" s="40">
        <v>1102</v>
      </c>
      <c r="AC64" s="53">
        <f t="shared" si="13"/>
        <v>0.10516270636511117</v>
      </c>
      <c r="AD64" s="40">
        <v>1167</v>
      </c>
      <c r="AE64" s="53">
        <f t="shared" si="14"/>
        <v>0.11136558831949614</v>
      </c>
      <c r="AF64" s="40">
        <v>12031</v>
      </c>
      <c r="AG64" s="40">
        <v>427</v>
      </c>
      <c r="AH64" s="53">
        <f t="shared" si="15"/>
        <v>3.5491646579669189E-2</v>
      </c>
      <c r="AI64" s="40">
        <v>5710</v>
      </c>
      <c r="AJ64" s="53">
        <f t="shared" si="16"/>
        <v>0.47460726456653646</v>
      </c>
      <c r="AK64" s="40">
        <v>243</v>
      </c>
      <c r="AL64" s="53">
        <f t="shared" si="17"/>
        <v>2.019782229241127E-2</v>
      </c>
      <c r="AM64" s="40">
        <v>3935</v>
      </c>
      <c r="AN64" s="53">
        <f t="shared" si="18"/>
        <v>0.32707173136065165</v>
      </c>
      <c r="AO64" s="40">
        <v>1716</v>
      </c>
      <c r="AP64" s="53">
        <f t="shared" si="19"/>
        <v>0.14263153520073144</v>
      </c>
      <c r="AQ64" s="40">
        <f t="shared" si="20"/>
        <v>22510</v>
      </c>
      <c r="AR64" s="40">
        <f t="shared" si="21"/>
        <v>1115</v>
      </c>
      <c r="AS64" s="53">
        <f t="shared" si="22"/>
        <v>4.9533540648600619E-2</v>
      </c>
      <c r="AT64" s="40">
        <f t="shared" si="23"/>
        <v>13022</v>
      </c>
      <c r="AU64" s="53">
        <f t="shared" si="24"/>
        <v>0.57849844513549531</v>
      </c>
      <c r="AV64" s="40">
        <f t="shared" si="25"/>
        <v>453</v>
      </c>
      <c r="AW64" s="53">
        <f t="shared" si="26"/>
        <v>2.0124389160373169E-2</v>
      </c>
      <c r="AX64" s="40">
        <f t="shared" si="27"/>
        <v>5037</v>
      </c>
      <c r="AY64" s="53">
        <f t="shared" si="28"/>
        <v>0.22376721457130164</v>
      </c>
      <c r="AZ64" s="40">
        <f t="shared" si="29"/>
        <v>2883</v>
      </c>
      <c r="BA64" s="53">
        <f t="shared" si="30"/>
        <v>0.12807641048422924</v>
      </c>
      <c r="BB64" s="141">
        <v>10273</v>
      </c>
      <c r="BC64" s="141">
        <v>2456</v>
      </c>
      <c r="BD64" s="142">
        <f t="shared" si="31"/>
        <v>0.23907329893896623</v>
      </c>
      <c r="BE64" s="141">
        <v>11476</v>
      </c>
      <c r="BF64" s="141">
        <v>3086</v>
      </c>
      <c r="BG64" s="142">
        <f t="shared" si="0"/>
        <v>0.26890902753572671</v>
      </c>
      <c r="BH64" s="144">
        <f t="shared" si="32"/>
        <v>21749</v>
      </c>
      <c r="BI64" s="144">
        <f t="shared" si="33"/>
        <v>5542</v>
      </c>
      <c r="BJ64" s="145">
        <f t="shared" si="34"/>
        <v>0.25481631339371924</v>
      </c>
      <c r="BK64" s="40">
        <v>22013</v>
      </c>
      <c r="BL64" s="40">
        <v>6944</v>
      </c>
      <c r="BM64" s="53">
        <f t="shared" si="87"/>
        <v>0.31544996138645348</v>
      </c>
      <c r="BN64" s="40">
        <v>10479</v>
      </c>
      <c r="BO64" s="40">
        <v>2321</v>
      </c>
      <c r="BP64" s="53">
        <f t="shared" si="35"/>
        <v>0.22149060024811529</v>
      </c>
      <c r="BQ64" s="40">
        <v>12031</v>
      </c>
      <c r="BR64" s="40">
        <v>4384</v>
      </c>
      <c r="BS64" s="53">
        <f t="shared" si="36"/>
        <v>0.36439198736597123</v>
      </c>
      <c r="BT64" s="27">
        <v>117752</v>
      </c>
      <c r="BU64" s="27">
        <v>23936</v>
      </c>
      <c r="BV64" s="57">
        <f t="shared" si="37"/>
        <v>0.20327467898634419</v>
      </c>
      <c r="BW64" s="57">
        <f t="shared" si="38"/>
        <v>1</v>
      </c>
      <c r="BX64" s="27">
        <v>95763</v>
      </c>
      <c r="BY64" s="27">
        <v>22931</v>
      </c>
      <c r="BZ64" s="57">
        <f t="shared" si="39"/>
        <v>0.23945573969069472</v>
      </c>
      <c r="CA64" s="57">
        <f t="shared" si="40"/>
        <v>0.95801303475935828</v>
      </c>
      <c r="CB64" s="27">
        <v>2783</v>
      </c>
      <c r="CC64" s="27">
        <v>65</v>
      </c>
      <c r="CD64" s="57">
        <f t="shared" si="41"/>
        <v>2.335609054976644E-2</v>
      </c>
      <c r="CE64" s="57">
        <f t="shared" si="88"/>
        <v>2.7155748663101604E-3</v>
      </c>
      <c r="CF64" s="27">
        <v>437</v>
      </c>
      <c r="CG64" s="27">
        <v>66</v>
      </c>
      <c r="CH64" s="57">
        <f t="shared" si="42"/>
        <v>0.15102974828375287</v>
      </c>
      <c r="CI64" s="57">
        <f t="shared" si="43"/>
        <v>2.7573529411764708E-3</v>
      </c>
      <c r="CJ64" s="27">
        <v>7296</v>
      </c>
      <c r="CK64" s="27">
        <v>343</v>
      </c>
      <c r="CL64" s="58">
        <f t="shared" si="44"/>
        <v>4.7012061403508769E-2</v>
      </c>
      <c r="CM64" s="57">
        <f t="shared" si="45"/>
        <v>1.4329879679144385E-2</v>
      </c>
      <c r="CN64" s="27">
        <v>51</v>
      </c>
      <c r="CO64" s="27">
        <v>5</v>
      </c>
      <c r="CP64" s="58">
        <f t="shared" si="46"/>
        <v>9.8039215686274508E-2</v>
      </c>
      <c r="CQ64" s="57">
        <f t="shared" si="47"/>
        <v>2.088903743315508E-4</v>
      </c>
      <c r="CR64" s="126">
        <v>1204</v>
      </c>
      <c r="CS64" s="126">
        <v>43</v>
      </c>
      <c r="CT64" s="127">
        <f t="shared" si="48"/>
        <v>3.5714285714285712E-2</v>
      </c>
      <c r="CU64" s="127">
        <f t="shared" si="49"/>
        <v>1.7964572192513369E-3</v>
      </c>
      <c r="CV64" s="27">
        <v>2163</v>
      </c>
      <c r="CW64" s="27">
        <v>50</v>
      </c>
      <c r="CX64" s="57">
        <f t="shared" si="50"/>
        <v>2.3116042533518261E-2</v>
      </c>
      <c r="CY64" s="57">
        <f t="shared" si="51"/>
        <v>2.0889037433155081E-3</v>
      </c>
      <c r="CZ64" s="27">
        <v>9259</v>
      </c>
      <c r="DA64" s="27">
        <v>476</v>
      </c>
      <c r="DB64" s="57">
        <f t="shared" si="52"/>
        <v>5.1409439464304998E-2</v>
      </c>
      <c r="DC64" s="57">
        <f t="shared" si="89"/>
        <v>1.9886363636363636E-2</v>
      </c>
      <c r="DD64" s="40">
        <v>10479</v>
      </c>
      <c r="DE64" s="40">
        <v>935</v>
      </c>
      <c r="DF64" s="40">
        <v>3958</v>
      </c>
      <c r="DG64" s="40">
        <v>3142</v>
      </c>
      <c r="DH64" s="40">
        <v>2444</v>
      </c>
      <c r="DI64" s="54">
        <f t="shared" si="53"/>
        <v>8.9226071189999048E-2</v>
      </c>
      <c r="DJ64" s="54">
        <f t="shared" si="54"/>
        <v>0.37770779654547187</v>
      </c>
      <c r="DK64" s="54">
        <f t="shared" si="55"/>
        <v>0.53306613226452904</v>
      </c>
      <c r="DL64" s="40">
        <v>12031</v>
      </c>
      <c r="DM64" s="40">
        <v>1061</v>
      </c>
      <c r="DN64" s="40">
        <v>5247</v>
      </c>
      <c r="DO64" s="40">
        <v>3531</v>
      </c>
      <c r="DP64" s="40">
        <v>2192</v>
      </c>
      <c r="DQ64" s="54">
        <f t="shared" si="56"/>
        <v>8.8188845482503539E-2</v>
      </c>
      <c r="DR64" s="54">
        <f t="shared" si="57"/>
        <v>0.43612334801762115</v>
      </c>
      <c r="DS64" s="54">
        <f t="shared" si="58"/>
        <v>0.4756878064998753</v>
      </c>
      <c r="DT64" s="40">
        <f t="shared" si="59"/>
        <v>22510</v>
      </c>
      <c r="DU64" s="40">
        <f t="shared" si="60"/>
        <v>1996</v>
      </c>
      <c r="DV64" s="40">
        <f t="shared" si="61"/>
        <v>9205</v>
      </c>
      <c r="DW64" s="40">
        <f t="shared" si="62"/>
        <v>6673</v>
      </c>
      <c r="DX64" s="40">
        <f t="shared" si="63"/>
        <v>4636</v>
      </c>
      <c r="DY64" s="53">
        <f t="shared" si="64"/>
        <v>8.8671701466015107E-2</v>
      </c>
      <c r="DZ64" s="53">
        <f t="shared" si="65"/>
        <v>0.40892936472678809</v>
      </c>
      <c r="EA64" s="53">
        <f t="shared" si="66"/>
        <v>0.5023989338071968</v>
      </c>
      <c r="EB64" s="40">
        <v>14815</v>
      </c>
      <c r="EC64" s="39">
        <v>962</v>
      </c>
      <c r="ED64" s="53">
        <f t="shared" si="67"/>
        <v>6.4934188322645969E-2</v>
      </c>
      <c r="EE64" s="40">
        <v>2423</v>
      </c>
      <c r="EF64" s="53">
        <f t="shared" si="67"/>
        <v>0.16355045561930476</v>
      </c>
      <c r="EG64" s="40">
        <v>4604</v>
      </c>
      <c r="EH64" s="53">
        <f t="shared" ref="EH64" si="496">EG64/$EB64</f>
        <v>0.3107661154235572</v>
      </c>
      <c r="EI64" s="40">
        <v>7091</v>
      </c>
      <c r="EJ64" s="53">
        <f t="shared" ref="EJ64" si="497">EI64/$EB64</f>
        <v>0.47863651704353694</v>
      </c>
      <c r="EK64" s="40">
        <v>10443</v>
      </c>
      <c r="EL64" s="53">
        <f t="shared" ref="EL64" si="498">EK64/$EB64</f>
        <v>0.70489368882888959</v>
      </c>
      <c r="EM64" s="40">
        <v>12133</v>
      </c>
      <c r="EN64" s="53">
        <f t="shared" ref="EN64" si="499">EM64/$EB64</f>
        <v>0.81896726290921362</v>
      </c>
      <c r="EO64" s="147">
        <v>71898</v>
      </c>
      <c r="EP64" s="147">
        <v>60017</v>
      </c>
      <c r="EQ64" s="147">
        <v>82480</v>
      </c>
      <c r="ER64" s="147">
        <v>88406</v>
      </c>
      <c r="ES64" s="147">
        <v>51225</v>
      </c>
      <c r="ET64" s="40">
        <v>10273</v>
      </c>
      <c r="EU64" s="40">
        <v>487</v>
      </c>
      <c r="EV64" s="53">
        <f t="shared" si="72"/>
        <v>4.7405821084395991E-2</v>
      </c>
      <c r="EW64" s="40">
        <v>11476</v>
      </c>
      <c r="EX64" s="40">
        <v>948</v>
      </c>
      <c r="EY64" s="53">
        <f t="shared" si="73"/>
        <v>8.2607180202161026E-2</v>
      </c>
      <c r="EZ64" s="40">
        <f t="shared" si="74"/>
        <v>21749</v>
      </c>
      <c r="FA64" s="40">
        <f t="shared" si="75"/>
        <v>1435</v>
      </c>
      <c r="FB64" s="53">
        <f t="shared" si="76"/>
        <v>6.5980045059542969E-2</v>
      </c>
      <c r="FC64" s="40">
        <v>21749</v>
      </c>
      <c r="FD64" s="40">
        <v>1435</v>
      </c>
      <c r="FE64" s="53">
        <f t="shared" si="77"/>
        <v>6.5980045059542969E-2</v>
      </c>
      <c r="FF64" s="40">
        <v>2832</v>
      </c>
      <c r="FG64" s="53">
        <f t="shared" si="77"/>
        <v>0.13021288335095865</v>
      </c>
      <c r="FH64" s="40">
        <v>4381</v>
      </c>
      <c r="FI64" s="53">
        <f t="shared" ref="FI64" si="500">FH64/$FC64</f>
        <v>0.20143454871488345</v>
      </c>
      <c r="FJ64" s="40">
        <v>5179</v>
      </c>
      <c r="FK64" s="53">
        <f t="shared" ref="FK64" si="501">FJ64/$FC64</f>
        <v>0.2381258908455561</v>
      </c>
      <c r="FL64" s="40">
        <v>9794</v>
      </c>
      <c r="FM64" s="53">
        <f t="shared" ref="FM64" si="502">FL64/$FC64</f>
        <v>0.45031955492206538</v>
      </c>
      <c r="FN64" s="40">
        <v>1644</v>
      </c>
      <c r="FO64" s="53">
        <v>0.24497094322753687</v>
      </c>
      <c r="FP64" s="40">
        <v>16</v>
      </c>
      <c r="FQ64" s="53">
        <v>2.3841454328714052E-3</v>
      </c>
      <c r="FR64" s="40">
        <v>476</v>
      </c>
      <c r="FS64" s="53">
        <v>0.12632696390658174</v>
      </c>
      <c r="FT64" s="39">
        <v>0</v>
      </c>
      <c r="FU64" s="53">
        <v>0</v>
      </c>
      <c r="FV64" s="40">
        <v>1243</v>
      </c>
      <c r="FW64" s="53">
        <v>0.18048497168578481</v>
      </c>
      <c r="FX64" s="40">
        <v>17</v>
      </c>
      <c r="FY64" s="53">
        <v>2.468418759982576E-3</v>
      </c>
      <c r="FZ64" s="40">
        <v>250</v>
      </c>
      <c r="GA64" s="53">
        <v>4.8600311041990668E-2</v>
      </c>
      <c r="GB64" s="40">
        <v>0</v>
      </c>
      <c r="GC64" s="53">
        <v>0</v>
      </c>
      <c r="GD64" s="40">
        <v>3613</v>
      </c>
      <c r="GE64" s="150">
        <v>0.16050644158151933</v>
      </c>
      <c r="GF64" s="40">
        <v>33</v>
      </c>
      <c r="GG64" s="150">
        <v>1.4660151043980453E-3</v>
      </c>
      <c r="GH64" s="40">
        <v>14815</v>
      </c>
      <c r="GI64" s="40">
        <v>2896</v>
      </c>
      <c r="GJ64" s="53">
        <f t="shared" si="81"/>
        <v>0.19547755653054336</v>
      </c>
      <c r="GK64" s="40">
        <v>1251</v>
      </c>
      <c r="GL64" s="53">
        <f t="shared" si="82"/>
        <v>0.43197513812154698</v>
      </c>
      <c r="GM64" s="40">
        <v>1329</v>
      </c>
      <c r="GN64" s="53">
        <f t="shared" si="83"/>
        <v>0.45890883977900554</v>
      </c>
      <c r="GO64" s="40">
        <v>11919</v>
      </c>
      <c r="GP64" s="53">
        <f t="shared" si="84"/>
        <v>0.80452244346945667</v>
      </c>
      <c r="GQ64" s="40">
        <v>9456</v>
      </c>
      <c r="GR64" s="53">
        <f t="shared" si="85"/>
        <v>0.79335514724389633</v>
      </c>
      <c r="GS64" s="40">
        <v>2427</v>
      </c>
      <c r="GT64" s="53">
        <f t="shared" si="86"/>
        <v>0.20362446513969293</v>
      </c>
    </row>
    <row r="65" spans="1:202" x14ac:dyDescent="0.25">
      <c r="A65" t="s">
        <v>237</v>
      </c>
      <c r="B65" s="46">
        <v>19972</v>
      </c>
      <c r="C65" s="46">
        <v>5779</v>
      </c>
      <c r="D65" s="46">
        <v>4129</v>
      </c>
      <c r="E65" s="46">
        <v>1685</v>
      </c>
      <c r="F65" s="46">
        <v>602</v>
      </c>
      <c r="G65" s="48">
        <f t="shared" si="2"/>
        <v>0.28935509713599039</v>
      </c>
      <c r="H65" s="48">
        <f t="shared" si="3"/>
        <v>0.206739435209293</v>
      </c>
      <c r="I65" s="48">
        <f t="shared" si="4"/>
        <v>8.436811536150611E-2</v>
      </c>
      <c r="J65" s="48">
        <f t="shared" si="5"/>
        <v>3.0142199078710193E-2</v>
      </c>
      <c r="K65" s="46">
        <v>2062</v>
      </c>
      <c r="L65" s="49">
        <f t="shared" si="6"/>
        <v>0.49939452651973842</v>
      </c>
      <c r="M65" s="46">
        <v>2067</v>
      </c>
      <c r="N65" s="49">
        <f t="shared" si="7"/>
        <v>0.50060547348026152</v>
      </c>
      <c r="O65" s="52">
        <v>44.1</v>
      </c>
      <c r="P65" s="40">
        <v>7943</v>
      </c>
      <c r="Q65" s="40">
        <v>3830</v>
      </c>
      <c r="R65" s="53">
        <f t="shared" si="8"/>
        <v>0.48218557220193881</v>
      </c>
      <c r="S65" s="40">
        <v>2863</v>
      </c>
      <c r="T65" s="54">
        <f t="shared" si="9"/>
        <v>0.36044315749716732</v>
      </c>
      <c r="U65" s="46">
        <v>2062</v>
      </c>
      <c r="V65" s="40">
        <v>215</v>
      </c>
      <c r="W65" s="53">
        <f t="shared" si="10"/>
        <v>0.10426770126091174</v>
      </c>
      <c r="X65" s="40">
        <v>1361</v>
      </c>
      <c r="Y65" s="55">
        <f t="shared" si="11"/>
        <v>0.66003879728419013</v>
      </c>
      <c r="Z65" s="40">
        <v>92</v>
      </c>
      <c r="AA65" s="53">
        <f t="shared" si="12"/>
        <v>4.4616876818622697E-2</v>
      </c>
      <c r="AB65" s="40">
        <v>113</v>
      </c>
      <c r="AC65" s="53">
        <f t="shared" si="13"/>
        <v>5.48011639185257E-2</v>
      </c>
      <c r="AD65" s="40">
        <v>281</v>
      </c>
      <c r="AE65" s="53">
        <f t="shared" si="14"/>
        <v>0.13627546071774976</v>
      </c>
      <c r="AF65" s="40">
        <v>2067</v>
      </c>
      <c r="AG65" s="40">
        <v>87</v>
      </c>
      <c r="AH65" s="53">
        <f t="shared" si="15"/>
        <v>4.2089985486211901E-2</v>
      </c>
      <c r="AI65" s="40">
        <v>1060</v>
      </c>
      <c r="AJ65" s="53">
        <f t="shared" si="16"/>
        <v>0.51282051282051277</v>
      </c>
      <c r="AK65" s="40">
        <v>18</v>
      </c>
      <c r="AL65" s="53">
        <f t="shared" si="17"/>
        <v>8.708272859216255E-3</v>
      </c>
      <c r="AM65" s="40">
        <v>646</v>
      </c>
      <c r="AN65" s="53">
        <f t="shared" si="18"/>
        <v>0.31253023705853894</v>
      </c>
      <c r="AO65" s="40">
        <v>256</v>
      </c>
      <c r="AP65" s="53">
        <f t="shared" si="19"/>
        <v>0.12385099177552007</v>
      </c>
      <c r="AQ65" s="40">
        <f t="shared" si="20"/>
        <v>4129</v>
      </c>
      <c r="AR65" s="40">
        <f t="shared" si="21"/>
        <v>302</v>
      </c>
      <c r="AS65" s="53">
        <f t="shared" si="22"/>
        <v>7.3141196415596993E-2</v>
      </c>
      <c r="AT65" s="40">
        <f t="shared" si="23"/>
        <v>2421</v>
      </c>
      <c r="AU65" s="53">
        <f t="shared" si="24"/>
        <v>0.58634051828529909</v>
      </c>
      <c r="AV65" s="40">
        <f t="shared" si="25"/>
        <v>110</v>
      </c>
      <c r="AW65" s="53">
        <f t="shared" si="26"/>
        <v>2.6640833131508841E-2</v>
      </c>
      <c r="AX65" s="40">
        <f t="shared" si="27"/>
        <v>759</v>
      </c>
      <c r="AY65" s="53">
        <f t="shared" si="28"/>
        <v>0.18382174860741099</v>
      </c>
      <c r="AZ65" s="40">
        <f t="shared" si="29"/>
        <v>537</v>
      </c>
      <c r="BA65" s="53">
        <f t="shared" si="30"/>
        <v>0.13005570356018406</v>
      </c>
      <c r="BB65" s="141">
        <v>2035</v>
      </c>
      <c r="BC65" s="141">
        <v>562</v>
      </c>
      <c r="BD65" s="142">
        <f t="shared" si="31"/>
        <v>0.27616707616707614</v>
      </c>
      <c r="BE65" s="141">
        <v>1994</v>
      </c>
      <c r="BF65" s="141">
        <v>580</v>
      </c>
      <c r="BG65" s="142">
        <f t="shared" si="0"/>
        <v>0.29087261785356067</v>
      </c>
      <c r="BH65" s="144">
        <f t="shared" si="32"/>
        <v>4029</v>
      </c>
      <c r="BI65" s="144">
        <f t="shared" si="33"/>
        <v>1142</v>
      </c>
      <c r="BJ65" s="145">
        <f t="shared" si="34"/>
        <v>0.28344502357905188</v>
      </c>
      <c r="BK65" s="40">
        <v>4024</v>
      </c>
      <c r="BL65" s="40">
        <v>936</v>
      </c>
      <c r="BM65" s="53">
        <f t="shared" si="87"/>
        <v>0.23260437375745527</v>
      </c>
      <c r="BN65" s="40">
        <v>2062</v>
      </c>
      <c r="BO65" s="40">
        <v>401</v>
      </c>
      <c r="BP65" s="53">
        <f t="shared" si="35"/>
        <v>0.19447138700290981</v>
      </c>
      <c r="BQ65" s="40">
        <v>2067</v>
      </c>
      <c r="BR65" s="40">
        <v>679</v>
      </c>
      <c r="BS65" s="53">
        <f t="shared" si="36"/>
        <v>0.32849540396710208</v>
      </c>
      <c r="BT65" s="27">
        <v>20058</v>
      </c>
      <c r="BU65" s="27">
        <v>4412</v>
      </c>
      <c r="BV65" s="57">
        <f t="shared" si="37"/>
        <v>0.2199621098813441</v>
      </c>
      <c r="BW65" s="57">
        <f t="shared" si="38"/>
        <v>1</v>
      </c>
      <c r="BX65" s="27">
        <v>18971</v>
      </c>
      <c r="BY65" s="27">
        <v>4335</v>
      </c>
      <c r="BZ65" s="57">
        <f t="shared" si="39"/>
        <v>0.22850666807232092</v>
      </c>
      <c r="CA65" s="57">
        <f t="shared" si="40"/>
        <v>0.98254759746146869</v>
      </c>
      <c r="CB65" s="27">
        <v>83</v>
      </c>
      <c r="CC65" s="27">
        <v>4</v>
      </c>
      <c r="CD65" s="57">
        <f t="shared" si="41"/>
        <v>4.8192771084337352E-2</v>
      </c>
      <c r="CE65" s="57">
        <f t="shared" si="88"/>
        <v>9.0661831368993653E-4</v>
      </c>
      <c r="CF65" s="27">
        <v>72</v>
      </c>
      <c r="CG65" s="27">
        <v>13</v>
      </c>
      <c r="CH65" s="57">
        <f t="shared" si="42"/>
        <v>0.18055555555555555</v>
      </c>
      <c r="CI65" s="57">
        <f t="shared" si="43"/>
        <v>2.9465095194922937E-3</v>
      </c>
      <c r="CJ65" s="27">
        <v>117</v>
      </c>
      <c r="CK65" s="27">
        <v>8</v>
      </c>
      <c r="CL65" s="58">
        <f t="shared" si="44"/>
        <v>6.8376068376068383E-2</v>
      </c>
      <c r="CM65" s="57">
        <f t="shared" si="45"/>
        <v>1.8132366273798731E-3</v>
      </c>
      <c r="CN65" s="27">
        <v>8</v>
      </c>
      <c r="CO65" s="27">
        <v>2</v>
      </c>
      <c r="CP65" s="58">
        <f t="shared" si="46"/>
        <v>0.25</v>
      </c>
      <c r="CQ65" s="57">
        <f t="shared" si="47"/>
        <v>4.5330915684496827E-4</v>
      </c>
      <c r="CR65" s="126">
        <v>18</v>
      </c>
      <c r="CS65" s="126">
        <v>0</v>
      </c>
      <c r="CT65" s="127">
        <f t="shared" si="48"/>
        <v>0</v>
      </c>
      <c r="CU65" s="127">
        <f t="shared" si="49"/>
        <v>0</v>
      </c>
      <c r="CV65" s="27">
        <v>185</v>
      </c>
      <c r="CW65" s="27">
        <v>22</v>
      </c>
      <c r="CX65" s="57">
        <f t="shared" si="50"/>
        <v>0.11891891891891893</v>
      </c>
      <c r="CY65" s="57">
        <f t="shared" si="51"/>
        <v>4.9864007252946509E-3</v>
      </c>
      <c r="CZ65" s="27">
        <v>622</v>
      </c>
      <c r="DA65" s="27">
        <v>28</v>
      </c>
      <c r="DB65" s="57">
        <f t="shared" si="52"/>
        <v>4.5016077170418008E-2</v>
      </c>
      <c r="DC65" s="57">
        <f t="shared" si="89"/>
        <v>6.3463281958295557E-3</v>
      </c>
      <c r="DD65" s="40">
        <v>2062</v>
      </c>
      <c r="DE65" s="40">
        <v>221</v>
      </c>
      <c r="DF65" s="40">
        <v>1016</v>
      </c>
      <c r="DG65" s="40">
        <v>576</v>
      </c>
      <c r="DH65" s="40">
        <v>249</v>
      </c>
      <c r="DI65" s="54">
        <f t="shared" si="53"/>
        <v>0.10717749757516974</v>
      </c>
      <c r="DJ65" s="54">
        <f t="shared" si="54"/>
        <v>0.49272550921435498</v>
      </c>
      <c r="DK65" s="54">
        <f t="shared" si="55"/>
        <v>0.40009699321047526</v>
      </c>
      <c r="DL65" s="40">
        <v>2067</v>
      </c>
      <c r="DM65" s="40">
        <v>137</v>
      </c>
      <c r="DN65" s="40">
        <v>1097</v>
      </c>
      <c r="DO65" s="40">
        <v>525</v>
      </c>
      <c r="DP65" s="40">
        <v>308</v>
      </c>
      <c r="DQ65" s="54">
        <f t="shared" si="56"/>
        <v>6.6279632317368165E-2</v>
      </c>
      <c r="DR65" s="54">
        <f t="shared" si="57"/>
        <v>0.53072085147556847</v>
      </c>
      <c r="DS65" s="54">
        <f t="shared" si="58"/>
        <v>0.40299951620706337</v>
      </c>
      <c r="DT65" s="40">
        <f t="shared" si="59"/>
        <v>4129</v>
      </c>
      <c r="DU65" s="40">
        <f t="shared" si="60"/>
        <v>358</v>
      </c>
      <c r="DV65" s="40">
        <f t="shared" si="61"/>
        <v>2113</v>
      </c>
      <c r="DW65" s="40">
        <f t="shared" si="62"/>
        <v>1101</v>
      </c>
      <c r="DX65" s="40">
        <f t="shared" si="63"/>
        <v>557</v>
      </c>
      <c r="DY65" s="53">
        <f t="shared" si="64"/>
        <v>8.670380237345604E-2</v>
      </c>
      <c r="DZ65" s="53">
        <f t="shared" si="65"/>
        <v>0.5117461855170744</v>
      </c>
      <c r="EA65" s="53">
        <f t="shared" si="66"/>
        <v>0.40155001210946961</v>
      </c>
      <c r="EB65" s="40">
        <v>2526</v>
      </c>
      <c r="EC65" s="39">
        <v>280</v>
      </c>
      <c r="ED65" s="53">
        <f t="shared" si="67"/>
        <v>0.11084718923198733</v>
      </c>
      <c r="EE65" s="40">
        <v>663</v>
      </c>
      <c r="EF65" s="53">
        <f t="shared" si="67"/>
        <v>0.26247030878859856</v>
      </c>
      <c r="EG65" s="40">
        <v>1023</v>
      </c>
      <c r="EH65" s="53">
        <f t="shared" ref="EH65" si="503">EG65/$EB65</f>
        <v>0.40498812351543945</v>
      </c>
      <c r="EI65" s="40">
        <v>1459</v>
      </c>
      <c r="EJ65" s="53">
        <f t="shared" ref="EJ65" si="504">EI65/$EB65</f>
        <v>0.57759303246239113</v>
      </c>
      <c r="EK65" s="40">
        <v>1998</v>
      </c>
      <c r="EL65" s="53">
        <f t="shared" ref="EL65" si="505">EK65/$EB65</f>
        <v>0.79097387173396672</v>
      </c>
      <c r="EM65" s="40">
        <v>2223</v>
      </c>
      <c r="EN65" s="53">
        <f t="shared" ref="EN65" si="506">EM65/$EB65</f>
        <v>0.88004750593824232</v>
      </c>
      <c r="EO65" s="147">
        <v>63142</v>
      </c>
      <c r="EP65" s="147">
        <v>46429</v>
      </c>
      <c r="EQ65" s="147">
        <v>79175</v>
      </c>
      <c r="ER65" s="147">
        <v>78381</v>
      </c>
      <c r="ES65" s="147">
        <v>42851</v>
      </c>
      <c r="ET65" s="40">
        <v>2035</v>
      </c>
      <c r="EU65" s="40">
        <v>213</v>
      </c>
      <c r="EV65" s="53">
        <f t="shared" si="72"/>
        <v>0.10466830466830467</v>
      </c>
      <c r="EW65" s="40">
        <v>1994</v>
      </c>
      <c r="EX65" s="40">
        <v>215</v>
      </c>
      <c r="EY65" s="53">
        <f t="shared" si="73"/>
        <v>0.1078234704112337</v>
      </c>
      <c r="EZ65" s="40">
        <f t="shared" si="74"/>
        <v>4029</v>
      </c>
      <c r="FA65" s="40">
        <f t="shared" si="75"/>
        <v>428</v>
      </c>
      <c r="FB65" s="53">
        <f t="shared" si="76"/>
        <v>0.10622983370563416</v>
      </c>
      <c r="FC65" s="40">
        <v>4029</v>
      </c>
      <c r="FD65" s="40">
        <v>428</v>
      </c>
      <c r="FE65" s="53">
        <f t="shared" si="77"/>
        <v>0.10622983370563416</v>
      </c>
      <c r="FF65" s="40">
        <v>861</v>
      </c>
      <c r="FG65" s="53">
        <f t="shared" si="77"/>
        <v>0.21370067014147431</v>
      </c>
      <c r="FH65" s="40">
        <v>1162</v>
      </c>
      <c r="FI65" s="53">
        <f t="shared" ref="FI65" si="507">FH65/$FC65</f>
        <v>0.28840903449987593</v>
      </c>
      <c r="FJ65" s="40">
        <v>1338</v>
      </c>
      <c r="FK65" s="53">
        <f t="shared" ref="FK65" si="508">FJ65/$FC65</f>
        <v>0.33209233060312732</v>
      </c>
      <c r="FL65" s="40">
        <v>2342</v>
      </c>
      <c r="FM65" s="53">
        <f t="shared" ref="FM65" si="509">FL65/$FC65</f>
        <v>0.58128567882849347</v>
      </c>
      <c r="FN65" s="40">
        <v>368</v>
      </c>
      <c r="FO65" s="53">
        <v>0.28482972136222912</v>
      </c>
      <c r="FP65" s="40">
        <v>2</v>
      </c>
      <c r="FQ65" s="53">
        <v>1.5479876160990713E-3</v>
      </c>
      <c r="FR65" s="40">
        <v>26</v>
      </c>
      <c r="FS65" s="53">
        <v>3.3766233766233764E-2</v>
      </c>
      <c r="FT65" s="39">
        <v>0</v>
      </c>
      <c r="FU65" s="53">
        <v>0</v>
      </c>
      <c r="FV65" s="40">
        <v>230</v>
      </c>
      <c r="FW65" s="53">
        <v>0.19965277777777779</v>
      </c>
      <c r="FX65" s="40">
        <v>1</v>
      </c>
      <c r="FY65" s="53">
        <v>8.6805555555555551E-4</v>
      </c>
      <c r="FZ65" s="40">
        <v>59</v>
      </c>
      <c r="GA65" s="53">
        <v>6.4480874316939885E-2</v>
      </c>
      <c r="GB65" s="40">
        <v>0</v>
      </c>
      <c r="GC65" s="53">
        <v>0</v>
      </c>
      <c r="GD65" s="40">
        <v>683</v>
      </c>
      <c r="GE65" s="150">
        <v>0.16541535480745945</v>
      </c>
      <c r="GF65" s="40">
        <v>3</v>
      </c>
      <c r="GG65" s="150">
        <v>7.2656817631387748E-4</v>
      </c>
      <c r="GH65" s="40">
        <v>2526</v>
      </c>
      <c r="GI65" s="40">
        <v>540</v>
      </c>
      <c r="GJ65" s="53">
        <f t="shared" si="81"/>
        <v>0.21377672209026127</v>
      </c>
      <c r="GK65" s="40">
        <v>241</v>
      </c>
      <c r="GL65" s="53">
        <f t="shared" si="82"/>
        <v>0.4462962962962963</v>
      </c>
      <c r="GM65" s="40">
        <v>208</v>
      </c>
      <c r="GN65" s="53">
        <f t="shared" si="83"/>
        <v>0.38518518518518519</v>
      </c>
      <c r="GO65" s="40">
        <v>1986</v>
      </c>
      <c r="GP65" s="53">
        <f t="shared" si="84"/>
        <v>0.78622327790973867</v>
      </c>
      <c r="GQ65" s="40">
        <v>1469</v>
      </c>
      <c r="GR65" s="53">
        <f t="shared" si="85"/>
        <v>0.7396777442094663</v>
      </c>
      <c r="GS65" s="40">
        <v>493</v>
      </c>
      <c r="GT65" s="53">
        <f t="shared" si="86"/>
        <v>0.24823766364551864</v>
      </c>
    </row>
    <row r="66" spans="1:202" x14ac:dyDescent="0.25">
      <c r="A66" t="s">
        <v>13</v>
      </c>
      <c r="B66" s="46">
        <v>30786</v>
      </c>
      <c r="C66" s="46">
        <v>7582</v>
      </c>
      <c r="D66" s="46">
        <v>5627</v>
      </c>
      <c r="E66" s="46">
        <v>2308</v>
      </c>
      <c r="F66" s="46">
        <v>756</v>
      </c>
      <c r="G66" s="48">
        <f t="shared" si="2"/>
        <v>0.24628077697654779</v>
      </c>
      <c r="H66" s="48">
        <f t="shared" si="3"/>
        <v>0.1827778860521016</v>
      </c>
      <c r="I66" s="48">
        <f t="shared" si="4"/>
        <v>7.4969141817709348E-2</v>
      </c>
      <c r="J66" s="48">
        <f t="shared" si="5"/>
        <v>2.4556616643929059E-2</v>
      </c>
      <c r="K66" s="46">
        <v>2704</v>
      </c>
      <c r="L66" s="49">
        <f t="shared" si="6"/>
        <v>0.48054025235471831</v>
      </c>
      <c r="M66" s="46">
        <v>2923</v>
      </c>
      <c r="N66" s="49">
        <f t="shared" si="7"/>
        <v>0.51945974764528169</v>
      </c>
      <c r="O66" s="52">
        <v>39.799999999999997</v>
      </c>
      <c r="P66" s="40">
        <v>12448</v>
      </c>
      <c r="Q66" s="40">
        <v>5166</v>
      </c>
      <c r="R66" s="53">
        <f t="shared" si="8"/>
        <v>0.41500642673521854</v>
      </c>
      <c r="S66" s="40">
        <v>3865</v>
      </c>
      <c r="T66" s="54">
        <f t="shared" si="9"/>
        <v>0.31049164524421596</v>
      </c>
      <c r="U66" s="46">
        <v>2704</v>
      </c>
      <c r="V66" s="40">
        <v>114</v>
      </c>
      <c r="W66" s="53">
        <f t="shared" si="10"/>
        <v>4.2159763313609468E-2</v>
      </c>
      <c r="X66" s="40">
        <v>1719</v>
      </c>
      <c r="Y66" s="55">
        <f t="shared" si="11"/>
        <v>0.63572485207100593</v>
      </c>
      <c r="Z66" s="40">
        <v>105</v>
      </c>
      <c r="AA66" s="53">
        <f t="shared" si="12"/>
        <v>3.8831360946745559E-2</v>
      </c>
      <c r="AB66" s="40">
        <v>362</v>
      </c>
      <c r="AC66" s="53">
        <f t="shared" si="13"/>
        <v>0.1338757396449704</v>
      </c>
      <c r="AD66" s="40">
        <v>404</v>
      </c>
      <c r="AE66" s="53">
        <f t="shared" si="14"/>
        <v>0.14940828402366865</v>
      </c>
      <c r="AF66" s="40">
        <v>2923</v>
      </c>
      <c r="AG66" s="40">
        <v>108</v>
      </c>
      <c r="AH66" s="53">
        <f t="shared" si="15"/>
        <v>3.6948340745809098E-2</v>
      </c>
      <c r="AI66" s="40">
        <v>1597</v>
      </c>
      <c r="AJ66" s="53">
        <f t="shared" si="16"/>
        <v>0.54635648306534379</v>
      </c>
      <c r="AK66" s="40">
        <v>56</v>
      </c>
      <c r="AL66" s="53">
        <f t="shared" si="17"/>
        <v>1.9158398905234349E-2</v>
      </c>
      <c r="AM66" s="40">
        <v>886</v>
      </c>
      <c r="AN66" s="53">
        <f t="shared" si="18"/>
        <v>0.30311323982210059</v>
      </c>
      <c r="AO66" s="40">
        <v>276</v>
      </c>
      <c r="AP66" s="53">
        <f t="shared" si="19"/>
        <v>9.442353746151215E-2</v>
      </c>
      <c r="AQ66" s="40">
        <f t="shared" si="20"/>
        <v>5627</v>
      </c>
      <c r="AR66" s="40">
        <f t="shared" si="21"/>
        <v>222</v>
      </c>
      <c r="AS66" s="53">
        <f t="shared" si="22"/>
        <v>3.9452639061666961E-2</v>
      </c>
      <c r="AT66" s="40">
        <f t="shared" si="23"/>
        <v>3316</v>
      </c>
      <c r="AU66" s="53">
        <f t="shared" si="24"/>
        <v>0.58930158165985425</v>
      </c>
      <c r="AV66" s="40">
        <f t="shared" si="25"/>
        <v>161</v>
      </c>
      <c r="AW66" s="53">
        <f t="shared" si="26"/>
        <v>2.8612049049226942E-2</v>
      </c>
      <c r="AX66" s="40">
        <f t="shared" si="27"/>
        <v>1248</v>
      </c>
      <c r="AY66" s="53">
        <f t="shared" si="28"/>
        <v>0.22178780877910076</v>
      </c>
      <c r="AZ66" s="40">
        <f t="shared" si="29"/>
        <v>680</v>
      </c>
      <c r="BA66" s="53">
        <f t="shared" si="30"/>
        <v>0.12084592145015106</v>
      </c>
      <c r="BB66" s="141">
        <v>2576</v>
      </c>
      <c r="BC66" s="141">
        <v>895</v>
      </c>
      <c r="BD66" s="142">
        <f t="shared" si="31"/>
        <v>0.34743788819875776</v>
      </c>
      <c r="BE66" s="141">
        <v>2744</v>
      </c>
      <c r="BF66" s="141">
        <v>609</v>
      </c>
      <c r="BG66" s="142">
        <f t="shared" si="0"/>
        <v>0.22193877551020408</v>
      </c>
      <c r="BH66" s="144">
        <f t="shared" si="32"/>
        <v>5320</v>
      </c>
      <c r="BI66" s="144">
        <f t="shared" si="33"/>
        <v>1504</v>
      </c>
      <c r="BJ66" s="145">
        <f t="shared" si="34"/>
        <v>0.28270676691729324</v>
      </c>
      <c r="BK66" s="40">
        <v>5745</v>
      </c>
      <c r="BL66" s="40">
        <v>1572</v>
      </c>
      <c r="BM66" s="53">
        <f t="shared" si="87"/>
        <v>0.27362924281984335</v>
      </c>
      <c r="BN66" s="40">
        <v>2704</v>
      </c>
      <c r="BO66" s="40">
        <v>665</v>
      </c>
      <c r="BP66" s="53">
        <f t="shared" si="35"/>
        <v>0.24593195266272189</v>
      </c>
      <c r="BQ66" s="40">
        <v>2923</v>
      </c>
      <c r="BR66" s="40">
        <v>892</v>
      </c>
      <c r="BS66" s="53">
        <f t="shared" si="36"/>
        <v>0.30516592541908999</v>
      </c>
      <c r="BT66" s="27">
        <v>30899</v>
      </c>
      <c r="BU66" s="27">
        <v>5978</v>
      </c>
      <c r="BV66" s="57">
        <f t="shared" si="37"/>
        <v>0.19346904430564096</v>
      </c>
      <c r="BW66" s="57">
        <f t="shared" si="38"/>
        <v>1</v>
      </c>
      <c r="BX66" s="27">
        <v>26091</v>
      </c>
      <c r="BY66" s="27">
        <v>5833</v>
      </c>
      <c r="BZ66" s="57">
        <f t="shared" si="39"/>
        <v>0.22356368096278409</v>
      </c>
      <c r="CA66" s="57">
        <f t="shared" si="40"/>
        <v>0.97574439611910335</v>
      </c>
      <c r="CB66" s="27">
        <v>158</v>
      </c>
      <c r="CC66" s="27">
        <v>5</v>
      </c>
      <c r="CD66" s="57">
        <f t="shared" si="41"/>
        <v>3.1645569620253167E-2</v>
      </c>
      <c r="CE66" s="57">
        <f t="shared" si="88"/>
        <v>8.3640013382402136E-4</v>
      </c>
      <c r="CF66" s="27">
        <v>87</v>
      </c>
      <c r="CG66" s="27">
        <v>6</v>
      </c>
      <c r="CH66" s="57">
        <f t="shared" si="42"/>
        <v>6.8965517241379309E-2</v>
      </c>
      <c r="CI66" s="57">
        <f t="shared" si="43"/>
        <v>1.0036801605888257E-3</v>
      </c>
      <c r="CJ66" s="27">
        <v>210</v>
      </c>
      <c r="CK66" s="27">
        <v>18</v>
      </c>
      <c r="CL66" s="58">
        <f t="shared" si="44"/>
        <v>8.5714285714285715E-2</v>
      </c>
      <c r="CM66" s="57">
        <f t="shared" si="45"/>
        <v>3.011040481766477E-3</v>
      </c>
      <c r="CN66" s="27">
        <v>6</v>
      </c>
      <c r="CO66" s="27">
        <v>2</v>
      </c>
      <c r="CP66" s="58">
        <f t="shared" si="46"/>
        <v>0.33333333333333331</v>
      </c>
      <c r="CQ66" s="57">
        <f t="shared" si="47"/>
        <v>3.3456005352960856E-4</v>
      </c>
      <c r="CR66" s="126">
        <v>911</v>
      </c>
      <c r="CS66" s="126">
        <v>0</v>
      </c>
      <c r="CT66" s="127">
        <f t="shared" si="48"/>
        <v>0</v>
      </c>
      <c r="CU66" s="127">
        <f t="shared" si="49"/>
        <v>0</v>
      </c>
      <c r="CV66" s="27">
        <v>325</v>
      </c>
      <c r="CW66" s="27">
        <v>13</v>
      </c>
      <c r="CX66" s="57">
        <f t="shared" si="50"/>
        <v>0.04</v>
      </c>
      <c r="CY66" s="57">
        <f t="shared" si="51"/>
        <v>2.1746403479424555E-3</v>
      </c>
      <c r="CZ66" s="27">
        <v>4022</v>
      </c>
      <c r="DA66" s="27">
        <v>101</v>
      </c>
      <c r="DB66" s="57">
        <f t="shared" si="52"/>
        <v>2.5111884634510195E-2</v>
      </c>
      <c r="DC66" s="57">
        <f t="shared" si="89"/>
        <v>1.6895282703245234E-2</v>
      </c>
      <c r="DD66" s="40">
        <v>2704</v>
      </c>
      <c r="DE66" s="40">
        <v>180</v>
      </c>
      <c r="DF66" s="40">
        <v>1336</v>
      </c>
      <c r="DG66" s="40">
        <v>678</v>
      </c>
      <c r="DH66" s="40">
        <v>510</v>
      </c>
      <c r="DI66" s="54">
        <f t="shared" si="53"/>
        <v>6.6568047337278113E-2</v>
      </c>
      <c r="DJ66" s="54">
        <f t="shared" si="54"/>
        <v>0.49408284023668642</v>
      </c>
      <c r="DK66" s="54">
        <f t="shared" si="55"/>
        <v>0.43934911242603553</v>
      </c>
      <c r="DL66" s="40">
        <v>2923</v>
      </c>
      <c r="DM66" s="40">
        <v>265</v>
      </c>
      <c r="DN66" s="40">
        <v>1335</v>
      </c>
      <c r="DO66" s="40">
        <v>847</v>
      </c>
      <c r="DP66" s="40">
        <v>476</v>
      </c>
      <c r="DQ66" s="54">
        <f t="shared" si="56"/>
        <v>9.0660280533698262E-2</v>
      </c>
      <c r="DR66" s="54">
        <f t="shared" si="57"/>
        <v>0.45672254533014028</v>
      </c>
      <c r="DS66" s="54">
        <f t="shared" si="58"/>
        <v>0.45261717413616148</v>
      </c>
      <c r="DT66" s="40">
        <f t="shared" si="59"/>
        <v>5627</v>
      </c>
      <c r="DU66" s="40">
        <f t="shared" si="60"/>
        <v>445</v>
      </c>
      <c r="DV66" s="40">
        <f t="shared" si="61"/>
        <v>2671</v>
      </c>
      <c r="DW66" s="40">
        <f t="shared" si="62"/>
        <v>1525</v>
      </c>
      <c r="DX66" s="40">
        <f t="shared" si="63"/>
        <v>986</v>
      </c>
      <c r="DY66" s="53">
        <f t="shared" si="64"/>
        <v>7.9082992713701797E-2</v>
      </c>
      <c r="DZ66" s="53">
        <f t="shared" si="65"/>
        <v>0.47467567087257861</v>
      </c>
      <c r="EA66" s="53">
        <f t="shared" si="66"/>
        <v>0.44624133641371955</v>
      </c>
      <c r="EB66" s="40">
        <v>3515</v>
      </c>
      <c r="EC66" s="39">
        <v>281</v>
      </c>
      <c r="ED66" s="53">
        <f t="shared" si="67"/>
        <v>7.9943100995732569E-2</v>
      </c>
      <c r="EE66" s="40">
        <v>744</v>
      </c>
      <c r="EF66" s="53">
        <f t="shared" si="67"/>
        <v>0.21166429587482219</v>
      </c>
      <c r="EG66" s="40">
        <v>1198</v>
      </c>
      <c r="EH66" s="53">
        <f t="shared" ref="EH66" si="510">EG66/$EB66</f>
        <v>0.34082503556187765</v>
      </c>
      <c r="EI66" s="40">
        <v>1821</v>
      </c>
      <c r="EJ66" s="53">
        <f t="shared" ref="EJ66" si="511">EI66/$EB66</f>
        <v>0.51806543385490755</v>
      </c>
      <c r="EK66" s="40">
        <v>2513</v>
      </c>
      <c r="EL66" s="53">
        <f t="shared" ref="EL66" si="512">EK66/$EB66</f>
        <v>0.71493598862019914</v>
      </c>
      <c r="EM66" s="40">
        <v>3010</v>
      </c>
      <c r="EN66" s="53">
        <f t="shared" ref="EN66" si="513">EM66/$EB66</f>
        <v>0.85633001422475108</v>
      </c>
      <c r="EO66" s="147">
        <v>71295</v>
      </c>
      <c r="EP66" s="147">
        <v>51034</v>
      </c>
      <c r="EQ66" s="147">
        <v>89917</v>
      </c>
      <c r="ER66" s="147">
        <v>83294</v>
      </c>
      <c r="ES66" s="147">
        <v>48874</v>
      </c>
      <c r="ET66" s="40">
        <v>2576</v>
      </c>
      <c r="EU66" s="40">
        <v>115</v>
      </c>
      <c r="EV66" s="53">
        <f t="shared" si="72"/>
        <v>4.4642857142857144E-2</v>
      </c>
      <c r="EW66" s="40">
        <v>2744</v>
      </c>
      <c r="EX66" s="40">
        <v>251</v>
      </c>
      <c r="EY66" s="53">
        <f t="shared" si="73"/>
        <v>9.1472303206997091E-2</v>
      </c>
      <c r="EZ66" s="40">
        <f t="shared" si="74"/>
        <v>5320</v>
      </c>
      <c r="FA66" s="40">
        <f t="shared" si="75"/>
        <v>366</v>
      </c>
      <c r="FB66" s="53">
        <f t="shared" si="76"/>
        <v>6.8796992481203009E-2</v>
      </c>
      <c r="FC66" s="40">
        <v>5320</v>
      </c>
      <c r="FD66" s="40">
        <v>366</v>
      </c>
      <c r="FE66" s="53">
        <f t="shared" si="77"/>
        <v>6.8796992481203009E-2</v>
      </c>
      <c r="FF66" s="40">
        <v>881</v>
      </c>
      <c r="FG66" s="53">
        <f t="shared" si="77"/>
        <v>0.1656015037593985</v>
      </c>
      <c r="FH66" s="40">
        <v>1233</v>
      </c>
      <c r="FI66" s="53">
        <f t="shared" ref="FI66" si="514">FH66/$FC66</f>
        <v>0.23176691729323309</v>
      </c>
      <c r="FJ66" s="40">
        <v>1404</v>
      </c>
      <c r="FK66" s="53">
        <f t="shared" ref="FK66" si="515">FJ66/$FC66</f>
        <v>0.26390977443609021</v>
      </c>
      <c r="FL66" s="40">
        <v>2629</v>
      </c>
      <c r="FM66" s="53">
        <f t="shared" ref="FM66" si="516">FL66/$FC66</f>
        <v>0.49417293233082704</v>
      </c>
      <c r="FN66" s="40">
        <v>468</v>
      </c>
      <c r="FO66" s="53">
        <v>0.2752941176470588</v>
      </c>
      <c r="FP66" s="40">
        <v>2</v>
      </c>
      <c r="FQ66" s="53">
        <v>1.176470588235294E-3</v>
      </c>
      <c r="FR66" s="40">
        <v>141</v>
      </c>
      <c r="FS66" s="53">
        <v>0.14043824701195218</v>
      </c>
      <c r="FT66" s="39">
        <v>0</v>
      </c>
      <c r="FU66" s="53">
        <v>0</v>
      </c>
      <c r="FV66" s="40">
        <v>410</v>
      </c>
      <c r="FW66" s="53">
        <v>0.25324274243360101</v>
      </c>
      <c r="FX66" s="40">
        <v>4</v>
      </c>
      <c r="FY66" s="53">
        <v>2.4706609017912293E-3</v>
      </c>
      <c r="FZ66" s="40">
        <v>57</v>
      </c>
      <c r="GA66" s="53">
        <v>4.3711656441717789E-2</v>
      </c>
      <c r="GB66" s="40">
        <v>0</v>
      </c>
      <c r="GC66" s="53">
        <v>0</v>
      </c>
      <c r="GD66" s="40">
        <v>1076</v>
      </c>
      <c r="GE66" s="150">
        <v>0.19122089923582727</v>
      </c>
      <c r="GF66" s="40">
        <v>6</v>
      </c>
      <c r="GG66" s="150">
        <v>1.0662875422072153E-3</v>
      </c>
      <c r="GH66" s="40">
        <v>3515</v>
      </c>
      <c r="GI66" s="40">
        <v>688</v>
      </c>
      <c r="GJ66" s="53">
        <f t="shared" si="81"/>
        <v>0.19573257467994309</v>
      </c>
      <c r="GK66" s="40">
        <v>236</v>
      </c>
      <c r="GL66" s="53">
        <f t="shared" si="82"/>
        <v>0.34302325581395349</v>
      </c>
      <c r="GM66" s="40">
        <v>333</v>
      </c>
      <c r="GN66" s="53">
        <f t="shared" si="83"/>
        <v>0.48401162790697677</v>
      </c>
      <c r="GO66" s="40">
        <v>2827</v>
      </c>
      <c r="GP66" s="53">
        <f t="shared" si="84"/>
        <v>0.80426742532005691</v>
      </c>
      <c r="GQ66" s="40">
        <v>2168</v>
      </c>
      <c r="GR66" s="53">
        <f t="shared" si="85"/>
        <v>0.76689069685178635</v>
      </c>
      <c r="GS66" s="40">
        <v>652</v>
      </c>
      <c r="GT66" s="53">
        <f t="shared" si="86"/>
        <v>0.23063318004952246</v>
      </c>
    </row>
    <row r="67" spans="1:202" x14ac:dyDescent="0.25">
      <c r="A67" t="s">
        <v>238</v>
      </c>
      <c r="B67" s="46">
        <v>30915</v>
      </c>
      <c r="C67" s="46">
        <v>8958</v>
      </c>
      <c r="D67" s="46">
        <v>6389</v>
      </c>
      <c r="E67" s="46">
        <v>2507</v>
      </c>
      <c r="F67" s="46">
        <v>710</v>
      </c>
      <c r="G67" s="48">
        <f t="shared" si="2"/>
        <v>0.28976225133430372</v>
      </c>
      <c r="H67" s="48">
        <f t="shared" si="3"/>
        <v>0.20666343199094292</v>
      </c>
      <c r="I67" s="48">
        <f t="shared" si="4"/>
        <v>8.1093320394630436E-2</v>
      </c>
      <c r="J67" s="48">
        <f t="shared" si="5"/>
        <v>2.2966197638686722E-2</v>
      </c>
      <c r="K67" s="46">
        <v>3145</v>
      </c>
      <c r="L67" s="49">
        <f t="shared" si="6"/>
        <v>0.49225230865550162</v>
      </c>
      <c r="M67" s="46">
        <v>3244</v>
      </c>
      <c r="N67" s="49">
        <f t="shared" si="7"/>
        <v>0.50774769134449838</v>
      </c>
      <c r="O67" s="52">
        <v>41.5</v>
      </c>
      <c r="P67" s="40">
        <v>12186</v>
      </c>
      <c r="Q67" s="40">
        <v>5993</v>
      </c>
      <c r="R67" s="53">
        <f t="shared" si="8"/>
        <v>0.49179386180863288</v>
      </c>
      <c r="S67" s="40">
        <v>4450</v>
      </c>
      <c r="T67" s="54">
        <f t="shared" si="9"/>
        <v>0.36517314951583785</v>
      </c>
      <c r="U67" s="46">
        <v>3145</v>
      </c>
      <c r="V67" s="40">
        <v>268</v>
      </c>
      <c r="W67" s="53">
        <f t="shared" si="10"/>
        <v>8.5214626391096976E-2</v>
      </c>
      <c r="X67" s="40">
        <v>1977</v>
      </c>
      <c r="Y67" s="55">
        <f t="shared" si="11"/>
        <v>0.62861685214626395</v>
      </c>
      <c r="Z67" s="40">
        <v>126</v>
      </c>
      <c r="AA67" s="53">
        <f t="shared" si="12"/>
        <v>4.0063593004769478E-2</v>
      </c>
      <c r="AB67" s="40">
        <v>261</v>
      </c>
      <c r="AC67" s="53">
        <f t="shared" si="13"/>
        <v>8.2988871224165345E-2</v>
      </c>
      <c r="AD67" s="40">
        <v>513</v>
      </c>
      <c r="AE67" s="53">
        <f t="shared" si="14"/>
        <v>0.16311605723370429</v>
      </c>
      <c r="AF67" s="40">
        <v>3244</v>
      </c>
      <c r="AG67" s="40">
        <v>98</v>
      </c>
      <c r="AH67" s="53">
        <f t="shared" si="15"/>
        <v>3.0209617755856968E-2</v>
      </c>
      <c r="AI67" s="40">
        <v>1782</v>
      </c>
      <c r="AJ67" s="53">
        <f t="shared" si="16"/>
        <v>0.54932182490752157</v>
      </c>
      <c r="AK67" s="40">
        <v>55</v>
      </c>
      <c r="AL67" s="53">
        <f t="shared" si="17"/>
        <v>1.6954377311960544E-2</v>
      </c>
      <c r="AM67" s="40">
        <v>994</v>
      </c>
      <c r="AN67" s="53">
        <f t="shared" si="18"/>
        <v>0.30641183723797782</v>
      </c>
      <c r="AO67" s="40">
        <v>315</v>
      </c>
      <c r="AP67" s="53">
        <f t="shared" si="19"/>
        <v>9.7102342786683102E-2</v>
      </c>
      <c r="AQ67" s="40">
        <f t="shared" si="20"/>
        <v>6389</v>
      </c>
      <c r="AR67" s="40">
        <f t="shared" si="21"/>
        <v>366</v>
      </c>
      <c r="AS67" s="53">
        <f t="shared" si="22"/>
        <v>5.7285960244169667E-2</v>
      </c>
      <c r="AT67" s="40">
        <f t="shared" si="23"/>
        <v>3759</v>
      </c>
      <c r="AU67" s="53">
        <f t="shared" si="24"/>
        <v>0.5883549851306934</v>
      </c>
      <c r="AV67" s="40">
        <f t="shared" si="25"/>
        <v>181</v>
      </c>
      <c r="AW67" s="53">
        <f t="shared" si="26"/>
        <v>2.8329942087963689E-2</v>
      </c>
      <c r="AX67" s="40">
        <f t="shared" si="27"/>
        <v>1255</v>
      </c>
      <c r="AY67" s="53">
        <f t="shared" si="28"/>
        <v>0.19643136641101894</v>
      </c>
      <c r="AZ67" s="40">
        <f t="shared" si="29"/>
        <v>828</v>
      </c>
      <c r="BA67" s="53">
        <f t="shared" si="30"/>
        <v>0.12959774612615432</v>
      </c>
      <c r="BB67" s="141">
        <v>3087</v>
      </c>
      <c r="BC67" s="141">
        <v>708</v>
      </c>
      <c r="BD67" s="142">
        <f t="shared" si="31"/>
        <v>0.2293488824101069</v>
      </c>
      <c r="BE67" s="141">
        <v>3121</v>
      </c>
      <c r="BF67" s="141">
        <v>694</v>
      </c>
      <c r="BG67" s="142">
        <f t="shared" si="0"/>
        <v>0.22236462672220442</v>
      </c>
      <c r="BH67" s="144">
        <f t="shared" si="32"/>
        <v>6208</v>
      </c>
      <c r="BI67" s="144">
        <f t="shared" si="33"/>
        <v>1402</v>
      </c>
      <c r="BJ67" s="145">
        <f t="shared" si="34"/>
        <v>0.22583762886597938</v>
      </c>
      <c r="BK67" s="40">
        <v>6246</v>
      </c>
      <c r="BL67" s="40">
        <v>1728</v>
      </c>
      <c r="BM67" s="53">
        <f t="shared" si="87"/>
        <v>0.27665706051873201</v>
      </c>
      <c r="BN67" s="40">
        <v>3145</v>
      </c>
      <c r="BO67" s="40">
        <v>778</v>
      </c>
      <c r="BP67" s="53">
        <f t="shared" si="35"/>
        <v>0.24737678855325915</v>
      </c>
      <c r="BQ67" s="40">
        <v>3244</v>
      </c>
      <c r="BR67" s="40">
        <v>991</v>
      </c>
      <c r="BS67" s="53">
        <f t="shared" si="36"/>
        <v>0.3054870530209618</v>
      </c>
      <c r="BT67" s="27">
        <v>31170</v>
      </c>
      <c r="BU67" s="27">
        <v>6762</v>
      </c>
      <c r="BV67" s="57">
        <f t="shared" si="37"/>
        <v>0.21693936477382098</v>
      </c>
      <c r="BW67" s="57">
        <f t="shared" si="38"/>
        <v>1</v>
      </c>
      <c r="BX67" s="27">
        <v>29855</v>
      </c>
      <c r="BY67" s="27">
        <v>6636</v>
      </c>
      <c r="BZ67" s="57">
        <f t="shared" si="39"/>
        <v>0.22227432590855803</v>
      </c>
      <c r="CA67" s="57">
        <f t="shared" si="40"/>
        <v>0.98136645962732916</v>
      </c>
      <c r="CB67" s="27">
        <v>143</v>
      </c>
      <c r="CC67" s="27">
        <v>21</v>
      </c>
      <c r="CD67" s="57">
        <f t="shared" si="41"/>
        <v>0.14685314685314685</v>
      </c>
      <c r="CE67" s="57">
        <f t="shared" si="88"/>
        <v>3.105590062111801E-3</v>
      </c>
      <c r="CF67" s="27">
        <v>88</v>
      </c>
      <c r="CG67" s="27">
        <v>16</v>
      </c>
      <c r="CH67" s="57">
        <f t="shared" si="42"/>
        <v>0.18181818181818182</v>
      </c>
      <c r="CI67" s="57">
        <f t="shared" si="43"/>
        <v>2.3661638568470865E-3</v>
      </c>
      <c r="CJ67" s="27">
        <v>171</v>
      </c>
      <c r="CK67" s="27">
        <v>14</v>
      </c>
      <c r="CL67" s="58">
        <f t="shared" si="44"/>
        <v>8.1871345029239762E-2</v>
      </c>
      <c r="CM67" s="57">
        <f t="shared" si="45"/>
        <v>2.070393374741201E-3</v>
      </c>
      <c r="CN67" s="27">
        <v>11</v>
      </c>
      <c r="CO67" s="27">
        <v>6</v>
      </c>
      <c r="CP67" s="58">
        <f t="shared" si="46"/>
        <v>0.54545454545454541</v>
      </c>
      <c r="CQ67" s="57">
        <f t="shared" si="47"/>
        <v>8.8731144631765753E-4</v>
      </c>
      <c r="CR67" s="126">
        <v>188</v>
      </c>
      <c r="CS67" s="126">
        <v>5</v>
      </c>
      <c r="CT67" s="127">
        <f t="shared" si="48"/>
        <v>2.6595744680851064E-2</v>
      </c>
      <c r="CU67" s="127">
        <f t="shared" si="49"/>
        <v>7.3942620526471457E-4</v>
      </c>
      <c r="CV67" s="27">
        <v>332</v>
      </c>
      <c r="CW67" s="27">
        <v>21</v>
      </c>
      <c r="CX67" s="57">
        <f t="shared" si="50"/>
        <v>6.3253012048192767E-2</v>
      </c>
      <c r="CY67" s="57">
        <f t="shared" si="51"/>
        <v>3.105590062111801E-3</v>
      </c>
      <c r="CZ67" s="27">
        <v>570</v>
      </c>
      <c r="DA67" s="27">
        <v>48</v>
      </c>
      <c r="DB67" s="57">
        <f t="shared" si="52"/>
        <v>8.4210526315789472E-2</v>
      </c>
      <c r="DC67" s="57">
        <f t="shared" si="89"/>
        <v>7.0984915705412602E-3</v>
      </c>
      <c r="DD67" s="40">
        <v>3145</v>
      </c>
      <c r="DE67" s="40">
        <v>319</v>
      </c>
      <c r="DF67" s="40">
        <v>1223</v>
      </c>
      <c r="DG67" s="40">
        <v>893</v>
      </c>
      <c r="DH67" s="40">
        <v>710</v>
      </c>
      <c r="DI67" s="54">
        <f t="shared" si="53"/>
        <v>0.10143084260731319</v>
      </c>
      <c r="DJ67" s="54">
        <f t="shared" si="54"/>
        <v>0.38887122416534181</v>
      </c>
      <c r="DK67" s="54">
        <f t="shared" si="55"/>
        <v>0.50969793322734502</v>
      </c>
      <c r="DL67" s="40">
        <v>3244</v>
      </c>
      <c r="DM67" s="40">
        <v>219</v>
      </c>
      <c r="DN67" s="40">
        <v>1319</v>
      </c>
      <c r="DO67" s="40">
        <v>813</v>
      </c>
      <c r="DP67" s="40">
        <v>893</v>
      </c>
      <c r="DQ67" s="54">
        <f t="shared" si="56"/>
        <v>6.7509247842170161E-2</v>
      </c>
      <c r="DR67" s="54">
        <f t="shared" si="57"/>
        <v>0.406596794081381</v>
      </c>
      <c r="DS67" s="54">
        <f t="shared" si="58"/>
        <v>0.52589395807644879</v>
      </c>
      <c r="DT67" s="40">
        <f t="shared" si="59"/>
        <v>6389</v>
      </c>
      <c r="DU67" s="40">
        <f t="shared" si="60"/>
        <v>538</v>
      </c>
      <c r="DV67" s="40">
        <f t="shared" si="61"/>
        <v>2542</v>
      </c>
      <c r="DW67" s="40">
        <f t="shared" si="62"/>
        <v>1706</v>
      </c>
      <c r="DX67" s="40">
        <f t="shared" si="63"/>
        <v>1603</v>
      </c>
      <c r="DY67" s="53">
        <f t="shared" si="64"/>
        <v>8.4207231178588193E-2</v>
      </c>
      <c r="DZ67" s="53">
        <f t="shared" si="65"/>
        <v>0.39787134136797619</v>
      </c>
      <c r="EA67" s="53">
        <f t="shared" si="66"/>
        <v>0.51792142745343561</v>
      </c>
      <c r="EB67" s="40">
        <v>4039</v>
      </c>
      <c r="EC67" s="39">
        <v>539</v>
      </c>
      <c r="ED67" s="53">
        <f t="shared" si="67"/>
        <v>0.13344887348353554</v>
      </c>
      <c r="EE67" s="40">
        <v>961</v>
      </c>
      <c r="EF67" s="53">
        <f t="shared" si="67"/>
        <v>0.23793018073780639</v>
      </c>
      <c r="EG67" s="40">
        <v>1533</v>
      </c>
      <c r="EH67" s="53">
        <f t="shared" ref="EH67" si="517">EG67/$EB67</f>
        <v>0.37954939341421146</v>
      </c>
      <c r="EI67" s="40">
        <v>1984</v>
      </c>
      <c r="EJ67" s="53">
        <f t="shared" ref="EJ67" si="518">EI67/$EB67</f>
        <v>0.49121069571676157</v>
      </c>
      <c r="EK67" s="40">
        <v>2833</v>
      </c>
      <c r="EL67" s="53">
        <f t="shared" ref="EL67" si="519">EK67/$EB67</f>
        <v>0.70141124040604108</v>
      </c>
      <c r="EM67" s="40">
        <v>3319</v>
      </c>
      <c r="EN67" s="53">
        <f t="shared" ref="EN67" si="520">EM67/$EB67</f>
        <v>0.82173805397375588</v>
      </c>
      <c r="EO67" s="147">
        <v>69556</v>
      </c>
      <c r="EP67" s="147">
        <v>64000</v>
      </c>
      <c r="EQ67" s="147">
        <v>83086</v>
      </c>
      <c r="ER67" s="147">
        <v>84296</v>
      </c>
      <c r="ES67" s="147">
        <v>50752</v>
      </c>
      <c r="ET67" s="40">
        <v>3087</v>
      </c>
      <c r="EU67" s="40">
        <v>432</v>
      </c>
      <c r="EV67" s="53">
        <f t="shared" si="72"/>
        <v>0.13994169096209913</v>
      </c>
      <c r="EW67" s="40">
        <v>3121</v>
      </c>
      <c r="EX67" s="40">
        <v>458</v>
      </c>
      <c r="EY67" s="53">
        <f t="shared" si="73"/>
        <v>0.14674783723165652</v>
      </c>
      <c r="EZ67" s="40">
        <f t="shared" si="74"/>
        <v>6208</v>
      </c>
      <c r="FA67" s="40">
        <f t="shared" si="75"/>
        <v>890</v>
      </c>
      <c r="FB67" s="53">
        <f t="shared" si="76"/>
        <v>0.14336340206185566</v>
      </c>
      <c r="FC67" s="40">
        <v>6208</v>
      </c>
      <c r="FD67" s="40">
        <v>890</v>
      </c>
      <c r="FE67" s="53">
        <f t="shared" si="77"/>
        <v>0.14336340206185566</v>
      </c>
      <c r="FF67" s="40">
        <v>1325</v>
      </c>
      <c r="FG67" s="53">
        <f t="shared" si="77"/>
        <v>0.21343427835051546</v>
      </c>
      <c r="FH67" s="40">
        <v>1762</v>
      </c>
      <c r="FI67" s="53">
        <f t="shared" ref="FI67" si="521">FH67/$FC67</f>
        <v>0.28382731958762886</v>
      </c>
      <c r="FJ67" s="40">
        <v>1978</v>
      </c>
      <c r="FK67" s="53">
        <f t="shared" ref="FK67" si="522">FJ67/$FC67</f>
        <v>0.31862113402061853</v>
      </c>
      <c r="FL67" s="40">
        <v>3065</v>
      </c>
      <c r="FM67" s="53">
        <f t="shared" ref="FM67" si="523">FL67/$FC67</f>
        <v>0.49371778350515466</v>
      </c>
      <c r="FN67" s="40">
        <v>576</v>
      </c>
      <c r="FO67" s="53">
        <v>0.28670980587356892</v>
      </c>
      <c r="FP67" s="40">
        <v>9</v>
      </c>
      <c r="FQ67" s="53">
        <v>4.4798407167745144E-3</v>
      </c>
      <c r="FR67" s="40">
        <v>91</v>
      </c>
      <c r="FS67" s="53">
        <v>8.0105633802816906E-2</v>
      </c>
      <c r="FT67" s="39">
        <v>2</v>
      </c>
      <c r="FU67" s="53">
        <v>1.7605633802816902E-3</v>
      </c>
      <c r="FV67" s="40">
        <v>513</v>
      </c>
      <c r="FW67" s="53">
        <v>0.27389215162840364</v>
      </c>
      <c r="FX67" s="40">
        <v>19</v>
      </c>
      <c r="FY67" s="53">
        <v>1.014415376401495E-2</v>
      </c>
      <c r="FZ67" s="40">
        <v>78</v>
      </c>
      <c r="GA67" s="53">
        <v>5.689277899343545E-2</v>
      </c>
      <c r="GB67" s="40">
        <v>2</v>
      </c>
      <c r="GC67" s="53">
        <v>1.4587892049598833E-3</v>
      </c>
      <c r="GD67" s="40">
        <v>1258</v>
      </c>
      <c r="GE67" s="150">
        <v>0.19690092346220064</v>
      </c>
      <c r="GF67" s="40">
        <v>32</v>
      </c>
      <c r="GG67" s="150">
        <v>5.0086085459383313E-3</v>
      </c>
      <c r="GH67" s="40">
        <v>4039</v>
      </c>
      <c r="GI67" s="40">
        <v>631</v>
      </c>
      <c r="GJ67" s="53">
        <f t="shared" si="81"/>
        <v>0.15622678880911117</v>
      </c>
      <c r="GK67" s="40">
        <v>258</v>
      </c>
      <c r="GL67" s="53">
        <f t="shared" si="82"/>
        <v>0.40887480190174325</v>
      </c>
      <c r="GM67" s="40">
        <v>247</v>
      </c>
      <c r="GN67" s="53">
        <f t="shared" si="83"/>
        <v>0.39144215530903326</v>
      </c>
      <c r="GO67" s="40">
        <v>3408</v>
      </c>
      <c r="GP67" s="53">
        <f t="shared" si="84"/>
        <v>0.84377321119088888</v>
      </c>
      <c r="GQ67" s="40">
        <v>2557</v>
      </c>
      <c r="GR67" s="53">
        <f t="shared" si="85"/>
        <v>0.75029342723004699</v>
      </c>
      <c r="GS67" s="40">
        <v>823</v>
      </c>
      <c r="GT67" s="53">
        <f t="shared" si="86"/>
        <v>0.2414906103286385</v>
      </c>
    </row>
    <row r="68" spans="1:202" x14ac:dyDescent="0.25">
      <c r="A68" t="s">
        <v>239</v>
      </c>
      <c r="B68" s="46">
        <v>23410</v>
      </c>
      <c r="C68" s="46">
        <v>9769</v>
      </c>
      <c r="D68" s="46">
        <v>7299</v>
      </c>
      <c r="E68" s="46">
        <v>2837</v>
      </c>
      <c r="F68" s="46">
        <v>678</v>
      </c>
      <c r="G68" s="48">
        <f t="shared" si="2"/>
        <v>0.41730029901751386</v>
      </c>
      <c r="H68" s="48">
        <f t="shared" si="3"/>
        <v>0.31178983340452798</v>
      </c>
      <c r="I68" s="48">
        <f t="shared" si="4"/>
        <v>0.12118752669799231</v>
      </c>
      <c r="J68" s="48">
        <f t="shared" si="5"/>
        <v>2.8961982058949166E-2</v>
      </c>
      <c r="K68" s="46">
        <v>3698</v>
      </c>
      <c r="L68" s="49">
        <f t="shared" si="6"/>
        <v>0.50664474585559671</v>
      </c>
      <c r="M68" s="46">
        <v>3601</v>
      </c>
      <c r="N68" s="49">
        <f t="shared" si="7"/>
        <v>0.49335525414440334</v>
      </c>
      <c r="O68" s="52">
        <v>55.5</v>
      </c>
      <c r="P68" s="40">
        <v>10873</v>
      </c>
      <c r="Q68" s="40">
        <v>6518</v>
      </c>
      <c r="R68" s="53">
        <f t="shared" si="8"/>
        <v>0.59946656856433367</v>
      </c>
      <c r="S68" s="40">
        <v>5143</v>
      </c>
      <c r="T68" s="54">
        <f t="shared" si="9"/>
        <v>0.47300652993654008</v>
      </c>
      <c r="U68" s="46">
        <v>3698</v>
      </c>
      <c r="V68" s="40">
        <v>145</v>
      </c>
      <c r="W68" s="53">
        <f t="shared" si="10"/>
        <v>3.9210383991346673E-2</v>
      </c>
      <c r="X68" s="40">
        <v>2397</v>
      </c>
      <c r="Y68" s="55">
        <f t="shared" si="11"/>
        <v>0.6481882098431585</v>
      </c>
      <c r="Z68" s="40">
        <v>132</v>
      </c>
      <c r="AA68" s="53">
        <f t="shared" si="12"/>
        <v>3.5694970254191452E-2</v>
      </c>
      <c r="AB68" s="40">
        <v>477</v>
      </c>
      <c r="AC68" s="53">
        <f t="shared" si="13"/>
        <v>0.12898864250946457</v>
      </c>
      <c r="AD68" s="40">
        <v>547</v>
      </c>
      <c r="AE68" s="53">
        <f t="shared" si="14"/>
        <v>0.14791779340183883</v>
      </c>
      <c r="AF68" s="40">
        <v>3601</v>
      </c>
      <c r="AG68" s="40">
        <v>89</v>
      </c>
      <c r="AH68" s="53">
        <f t="shared" si="15"/>
        <v>2.4715356845320745E-2</v>
      </c>
      <c r="AI68" s="40">
        <v>2230</v>
      </c>
      <c r="AJ68" s="53">
        <f t="shared" si="16"/>
        <v>0.61927242432657592</v>
      </c>
      <c r="AK68" s="40">
        <v>21</v>
      </c>
      <c r="AL68" s="53">
        <f t="shared" si="17"/>
        <v>5.8317134129408496E-3</v>
      </c>
      <c r="AM68" s="40">
        <v>937</v>
      </c>
      <c r="AN68" s="53">
        <f t="shared" si="18"/>
        <v>0.26020549847264651</v>
      </c>
      <c r="AO68" s="40">
        <v>324</v>
      </c>
      <c r="AP68" s="53">
        <f t="shared" si="19"/>
        <v>8.9975006942515964E-2</v>
      </c>
      <c r="AQ68" s="40">
        <f t="shared" si="20"/>
        <v>7299</v>
      </c>
      <c r="AR68" s="40">
        <f t="shared" si="21"/>
        <v>234</v>
      </c>
      <c r="AS68" s="53">
        <f t="shared" si="22"/>
        <v>3.2059186189889025E-2</v>
      </c>
      <c r="AT68" s="40">
        <f t="shared" si="23"/>
        <v>4627</v>
      </c>
      <c r="AU68" s="53">
        <f t="shared" si="24"/>
        <v>0.63392245513083989</v>
      </c>
      <c r="AV68" s="40">
        <f t="shared" si="25"/>
        <v>153</v>
      </c>
      <c r="AW68" s="53">
        <f t="shared" si="26"/>
        <v>2.096177558569667E-2</v>
      </c>
      <c r="AX68" s="40">
        <f t="shared" si="27"/>
        <v>1414</v>
      </c>
      <c r="AY68" s="53">
        <f t="shared" si="28"/>
        <v>0.19372516783120974</v>
      </c>
      <c r="AZ68" s="40">
        <f t="shared" si="29"/>
        <v>871</v>
      </c>
      <c r="BA68" s="53">
        <f t="shared" si="30"/>
        <v>0.11933141526236471</v>
      </c>
      <c r="BB68" s="141">
        <v>3667</v>
      </c>
      <c r="BC68" s="141">
        <v>1031</v>
      </c>
      <c r="BD68" s="142">
        <f t="shared" si="31"/>
        <v>0.28115625852195253</v>
      </c>
      <c r="BE68" s="141">
        <v>3538</v>
      </c>
      <c r="BF68" s="141">
        <v>852</v>
      </c>
      <c r="BG68" s="142">
        <f t="shared" ref="BG68:BG76" si="524">BF68/BE68</f>
        <v>0.24081401921989826</v>
      </c>
      <c r="BH68" s="144">
        <f t="shared" si="32"/>
        <v>7205</v>
      </c>
      <c r="BI68" s="144">
        <f t="shared" si="33"/>
        <v>1883</v>
      </c>
      <c r="BJ68" s="145">
        <f t="shared" si="34"/>
        <v>0.26134628730048576</v>
      </c>
      <c r="BK68" s="40">
        <v>7145</v>
      </c>
      <c r="BL68" s="40">
        <v>1897</v>
      </c>
      <c r="BM68" s="53">
        <f t="shared" si="87"/>
        <v>0.26550034989503152</v>
      </c>
      <c r="BN68" s="40">
        <v>3698</v>
      </c>
      <c r="BO68" s="40">
        <v>1012</v>
      </c>
      <c r="BP68" s="53">
        <f t="shared" si="35"/>
        <v>0.27366143861546782</v>
      </c>
      <c r="BQ68" s="40">
        <v>3601</v>
      </c>
      <c r="BR68" s="40">
        <v>905</v>
      </c>
      <c r="BS68" s="53">
        <f t="shared" si="36"/>
        <v>0.25131907803387948</v>
      </c>
      <c r="BT68" s="27">
        <v>23885</v>
      </c>
      <c r="BU68" s="27">
        <v>7756</v>
      </c>
      <c r="BV68" s="57">
        <f t="shared" si="37"/>
        <v>0.32472262926522921</v>
      </c>
      <c r="BW68" s="57">
        <f t="shared" si="38"/>
        <v>1</v>
      </c>
      <c r="BX68" s="27">
        <v>20616</v>
      </c>
      <c r="BY68" s="27">
        <v>7377</v>
      </c>
      <c r="BZ68" s="57">
        <f t="shared" si="39"/>
        <v>0.35782887077997672</v>
      </c>
      <c r="CA68" s="57">
        <f t="shared" si="40"/>
        <v>0.95113460546673545</v>
      </c>
      <c r="CB68" s="27">
        <v>83</v>
      </c>
      <c r="CC68" s="27">
        <v>9</v>
      </c>
      <c r="CD68" s="57">
        <f t="shared" si="41"/>
        <v>0.10843373493975904</v>
      </c>
      <c r="CE68" s="57">
        <f t="shared" si="88"/>
        <v>1.1603919546157814E-3</v>
      </c>
      <c r="CF68" s="27">
        <v>2140</v>
      </c>
      <c r="CG68" s="27">
        <v>265</v>
      </c>
      <c r="CH68" s="57">
        <f t="shared" si="42"/>
        <v>0.12383177570093458</v>
      </c>
      <c r="CI68" s="57">
        <f t="shared" si="43"/>
        <v>3.4167096441464671E-2</v>
      </c>
      <c r="CJ68" s="27">
        <v>130</v>
      </c>
      <c r="CK68" s="27">
        <v>29</v>
      </c>
      <c r="CL68" s="58">
        <f t="shared" si="44"/>
        <v>0.22307692307692309</v>
      </c>
      <c r="CM68" s="57">
        <f t="shared" si="45"/>
        <v>3.7390407426508509E-3</v>
      </c>
      <c r="CN68" s="27">
        <v>1</v>
      </c>
      <c r="CO68" s="27">
        <v>0</v>
      </c>
      <c r="CP68" s="58">
        <f t="shared" si="46"/>
        <v>0</v>
      </c>
      <c r="CQ68" s="57">
        <f t="shared" si="47"/>
        <v>0</v>
      </c>
      <c r="CR68" s="126">
        <v>52</v>
      </c>
      <c r="CS68" s="126">
        <v>5</v>
      </c>
      <c r="CT68" s="127">
        <f t="shared" si="48"/>
        <v>9.6153846153846159E-2</v>
      </c>
      <c r="CU68" s="127">
        <f t="shared" si="49"/>
        <v>6.4466219700876743E-4</v>
      </c>
      <c r="CV68" s="27">
        <v>362</v>
      </c>
      <c r="CW68" s="27">
        <v>39</v>
      </c>
      <c r="CX68" s="57">
        <f t="shared" si="50"/>
        <v>0.10773480662983426</v>
      </c>
      <c r="CY68" s="57">
        <f t="shared" si="51"/>
        <v>5.0283651366683857E-3</v>
      </c>
      <c r="CZ68" s="27">
        <v>553</v>
      </c>
      <c r="DA68" s="27">
        <v>37</v>
      </c>
      <c r="DB68" s="57">
        <f t="shared" si="52"/>
        <v>6.6907775768535266E-2</v>
      </c>
      <c r="DC68" s="57">
        <f t="shared" si="89"/>
        <v>4.7705002578648792E-3</v>
      </c>
      <c r="DD68" s="40">
        <v>3698</v>
      </c>
      <c r="DE68" s="40">
        <v>176</v>
      </c>
      <c r="DF68" s="40">
        <v>1157</v>
      </c>
      <c r="DG68" s="40">
        <v>1110</v>
      </c>
      <c r="DH68" s="40">
        <v>1255</v>
      </c>
      <c r="DI68" s="54">
        <f t="shared" si="53"/>
        <v>4.7593293672255274E-2</v>
      </c>
      <c r="DJ68" s="54">
        <f t="shared" si="54"/>
        <v>0.31287182260681451</v>
      </c>
      <c r="DK68" s="54">
        <f t="shared" si="55"/>
        <v>0.63953488372093026</v>
      </c>
      <c r="DL68" s="40">
        <v>3601</v>
      </c>
      <c r="DM68" s="40">
        <v>110</v>
      </c>
      <c r="DN68" s="40">
        <v>1210</v>
      </c>
      <c r="DO68" s="40">
        <v>1297</v>
      </c>
      <c r="DP68" s="40">
        <v>984</v>
      </c>
      <c r="DQ68" s="54">
        <f t="shared" si="56"/>
        <v>3.0547070258261595E-2</v>
      </c>
      <c r="DR68" s="54">
        <f t="shared" si="57"/>
        <v>0.33601777284087753</v>
      </c>
      <c r="DS68" s="54">
        <f t="shared" si="58"/>
        <v>0.63343515690086083</v>
      </c>
      <c r="DT68" s="40">
        <f t="shared" si="59"/>
        <v>7299</v>
      </c>
      <c r="DU68" s="40">
        <f t="shared" si="60"/>
        <v>286</v>
      </c>
      <c r="DV68" s="40">
        <f t="shared" si="61"/>
        <v>2367</v>
      </c>
      <c r="DW68" s="40">
        <f t="shared" si="62"/>
        <v>2407</v>
      </c>
      <c r="DX68" s="40">
        <f t="shared" si="63"/>
        <v>2239</v>
      </c>
      <c r="DY68" s="53">
        <f t="shared" si="64"/>
        <v>3.9183449787642141E-2</v>
      </c>
      <c r="DZ68" s="53">
        <f t="shared" si="65"/>
        <v>0.32429099876695439</v>
      </c>
      <c r="EA68" s="53">
        <f t="shared" si="66"/>
        <v>0.63652555144540346</v>
      </c>
      <c r="EB68" s="40">
        <v>4731</v>
      </c>
      <c r="EC68" s="39">
        <v>384</v>
      </c>
      <c r="ED68" s="53">
        <f t="shared" si="67"/>
        <v>8.1166772352568167E-2</v>
      </c>
      <c r="EE68" s="40">
        <v>786</v>
      </c>
      <c r="EF68" s="53">
        <f t="shared" si="67"/>
        <v>0.16613823715916295</v>
      </c>
      <c r="EG68" s="40">
        <v>1312</v>
      </c>
      <c r="EH68" s="53">
        <f t="shared" ref="EH68" si="525">EG68/$EB68</f>
        <v>0.27731980553794122</v>
      </c>
      <c r="EI68" s="40">
        <v>2000</v>
      </c>
      <c r="EJ68" s="53">
        <f t="shared" ref="EJ68" si="526">EI68/$EB68</f>
        <v>0.42274360600295918</v>
      </c>
      <c r="EK68" s="40">
        <v>3032</v>
      </c>
      <c r="EL68" s="53">
        <f t="shared" ref="EL68" si="527">EK68/$EB68</f>
        <v>0.64087930670048621</v>
      </c>
      <c r="EM68" s="40">
        <v>3751</v>
      </c>
      <c r="EN68" s="53">
        <f t="shared" ref="EN68" si="528">EM68/$EB68</f>
        <v>0.79285563305855</v>
      </c>
      <c r="EO68" s="147">
        <v>67132</v>
      </c>
      <c r="EP68" s="147">
        <v>44697</v>
      </c>
      <c r="EQ68" s="147">
        <v>77180</v>
      </c>
      <c r="ER68" s="147">
        <v>79250</v>
      </c>
      <c r="ES68" s="147">
        <v>58230</v>
      </c>
      <c r="ET68" s="40">
        <v>3667</v>
      </c>
      <c r="EU68" s="40">
        <v>257</v>
      </c>
      <c r="EV68" s="53">
        <f t="shared" si="72"/>
        <v>7.00845377692937E-2</v>
      </c>
      <c r="EW68" s="40">
        <v>3538</v>
      </c>
      <c r="EX68" s="40">
        <v>257</v>
      </c>
      <c r="EY68" s="53">
        <f t="shared" si="73"/>
        <v>7.2639909553420007E-2</v>
      </c>
      <c r="EZ68" s="40">
        <f t="shared" si="74"/>
        <v>7205</v>
      </c>
      <c r="FA68" s="40">
        <f t="shared" si="75"/>
        <v>514</v>
      </c>
      <c r="FB68" s="53">
        <f t="shared" si="76"/>
        <v>7.133934767522554E-2</v>
      </c>
      <c r="FC68" s="40">
        <v>7205</v>
      </c>
      <c r="FD68" s="40">
        <v>514</v>
      </c>
      <c r="FE68" s="53">
        <f t="shared" si="77"/>
        <v>7.133934767522554E-2</v>
      </c>
      <c r="FF68" s="40">
        <v>909</v>
      </c>
      <c r="FG68" s="53">
        <f t="shared" si="77"/>
        <v>0.12616238723108952</v>
      </c>
      <c r="FH68" s="40">
        <v>1437</v>
      </c>
      <c r="FI68" s="53">
        <f t="shared" ref="FI68" si="529">FH68/$FC68</f>
        <v>0.19944482997918112</v>
      </c>
      <c r="FJ68" s="40">
        <v>1606</v>
      </c>
      <c r="FK68" s="53">
        <f t="shared" ref="FK68" si="530">FJ68/$FC68</f>
        <v>0.22290076335877862</v>
      </c>
      <c r="FL68" s="40">
        <v>2949</v>
      </c>
      <c r="FM68" s="53">
        <f t="shared" ref="FM68" si="531">FL68/$FC68</f>
        <v>0.40929909784871615</v>
      </c>
      <c r="FN68" s="40">
        <v>481</v>
      </c>
      <c r="FO68" s="53">
        <v>0.20804498269896193</v>
      </c>
      <c r="FP68" s="40">
        <v>32</v>
      </c>
      <c r="FQ68" s="53">
        <v>1.384083044982699E-2</v>
      </c>
      <c r="FR68" s="40">
        <v>145</v>
      </c>
      <c r="FS68" s="53">
        <v>0.10461760461760462</v>
      </c>
      <c r="FT68" s="39">
        <v>0</v>
      </c>
      <c r="FU68" s="53">
        <v>0</v>
      </c>
      <c r="FV68" s="40">
        <v>439</v>
      </c>
      <c r="FW68" s="53">
        <v>0.20418604651162792</v>
      </c>
      <c r="FX68" s="40">
        <v>13</v>
      </c>
      <c r="FY68" s="53">
        <v>6.0465116279069765E-3</v>
      </c>
      <c r="FZ68" s="40">
        <v>71</v>
      </c>
      <c r="GA68" s="53">
        <v>4.8931771192281183E-2</v>
      </c>
      <c r="GB68" s="40">
        <v>0</v>
      </c>
      <c r="GC68" s="53">
        <v>0</v>
      </c>
      <c r="GD68" s="40">
        <v>1136</v>
      </c>
      <c r="GE68" s="150">
        <v>0.1556377585970681</v>
      </c>
      <c r="GF68" s="40">
        <v>45</v>
      </c>
      <c r="GG68" s="150">
        <v>6.1652281134401974E-3</v>
      </c>
      <c r="GH68" s="40">
        <v>4731</v>
      </c>
      <c r="GI68" s="40">
        <v>495</v>
      </c>
      <c r="GJ68" s="53">
        <f t="shared" si="81"/>
        <v>0.1046290424857324</v>
      </c>
      <c r="GK68" s="40">
        <v>237</v>
      </c>
      <c r="GL68" s="53">
        <f t="shared" si="82"/>
        <v>0.47878787878787876</v>
      </c>
      <c r="GM68" s="40">
        <v>139</v>
      </c>
      <c r="GN68" s="53">
        <f t="shared" si="83"/>
        <v>0.28080808080808078</v>
      </c>
      <c r="GO68" s="40">
        <v>4236</v>
      </c>
      <c r="GP68" s="53">
        <f t="shared" si="84"/>
        <v>0.89537095751426765</v>
      </c>
      <c r="GQ68" s="40">
        <v>3186</v>
      </c>
      <c r="GR68" s="53">
        <f t="shared" si="85"/>
        <v>0.75212464589235128</v>
      </c>
      <c r="GS68" s="40">
        <v>1026</v>
      </c>
      <c r="GT68" s="53">
        <f t="shared" si="86"/>
        <v>0.24220963172804533</v>
      </c>
    </row>
    <row r="69" spans="1:202" x14ac:dyDescent="0.25">
      <c r="A69" t="s">
        <v>240</v>
      </c>
      <c r="B69" s="46">
        <v>105447</v>
      </c>
      <c r="C69" s="46">
        <v>28392</v>
      </c>
      <c r="D69" s="46">
        <v>20274</v>
      </c>
      <c r="E69" s="46">
        <v>7800</v>
      </c>
      <c r="F69" s="46">
        <v>2243</v>
      </c>
      <c r="G69" s="48">
        <f t="shared" ref="G69:G76" si="532">C69/B69</f>
        <v>0.26925374832854421</v>
      </c>
      <c r="H69" s="48">
        <f t="shared" ref="H69:H76" si="533">D69/B69</f>
        <v>0.1922672053258983</v>
      </c>
      <c r="I69" s="48">
        <f t="shared" ref="I69:I76" si="534">E69/B69</f>
        <v>7.3970809980369284E-2</v>
      </c>
      <c r="J69" s="48">
        <f t="shared" ref="J69:J76" si="535">F69/B69</f>
        <v>2.1271349587944653E-2</v>
      </c>
      <c r="K69" s="46">
        <v>9579</v>
      </c>
      <c r="L69" s="49">
        <f t="shared" ref="L69:L76" si="536">K69/D69</f>
        <v>0.47247706422018348</v>
      </c>
      <c r="M69" s="46">
        <v>10695</v>
      </c>
      <c r="N69" s="49">
        <f t="shared" ref="N69:N76" si="537">M69/D69</f>
        <v>0.52752293577981646</v>
      </c>
      <c r="O69" s="52">
        <v>41.1</v>
      </c>
      <c r="P69" s="40">
        <v>42425</v>
      </c>
      <c r="Q69" s="40">
        <v>19196</v>
      </c>
      <c r="R69" s="53">
        <f t="shared" ref="R69:R76" si="538">Q69/P69</f>
        <v>0.4524690630524455</v>
      </c>
      <c r="S69" s="40">
        <v>14262</v>
      </c>
      <c r="T69" s="54">
        <f t="shared" ref="T69:T76" si="539">S69/P69</f>
        <v>0.33616971125515616</v>
      </c>
      <c r="U69" s="46">
        <v>9579</v>
      </c>
      <c r="V69" s="40">
        <v>608</v>
      </c>
      <c r="W69" s="53">
        <f t="shared" ref="W69:W76" si="540">V69/U69</f>
        <v>6.3472178724292727E-2</v>
      </c>
      <c r="X69" s="40">
        <v>6877</v>
      </c>
      <c r="Y69" s="55">
        <f t="shared" ref="Y69:Y76" si="541">X69/U69</f>
        <v>0.71792462678776492</v>
      </c>
      <c r="Z69" s="40">
        <v>304</v>
      </c>
      <c r="AA69" s="53">
        <f t="shared" ref="AA69:AA76" si="542">Z69/U69</f>
        <v>3.1736089362146364E-2</v>
      </c>
      <c r="AB69" s="40">
        <v>729</v>
      </c>
      <c r="AC69" s="53">
        <f t="shared" ref="AC69:AC76" si="543">AB69/U69</f>
        <v>7.6103977450673349E-2</v>
      </c>
      <c r="AD69" s="40">
        <v>1061</v>
      </c>
      <c r="AE69" s="53">
        <f t="shared" ref="AE69:AE76" si="544">AD69/U69</f>
        <v>0.11076312767512267</v>
      </c>
      <c r="AF69" s="40">
        <v>10695</v>
      </c>
      <c r="AG69" s="40">
        <v>410</v>
      </c>
      <c r="AH69" s="53">
        <f t="shared" ref="AH69:AH76" si="545">AG69/AF69</f>
        <v>3.83356708742403E-2</v>
      </c>
      <c r="AI69" s="40">
        <v>5221</v>
      </c>
      <c r="AJ69" s="53">
        <f t="shared" ref="AJ69:AJ76" si="546">AI69/AF69</f>
        <v>0.48817204301075268</v>
      </c>
      <c r="AK69" s="40">
        <v>256</v>
      </c>
      <c r="AL69" s="53">
        <f t="shared" ref="AL69:AL76" si="547">AK69/AF69</f>
        <v>2.3936418887330529E-2</v>
      </c>
      <c r="AM69" s="40">
        <v>3161</v>
      </c>
      <c r="AN69" s="53">
        <f t="shared" ref="AN69:AN76" si="548">AM69/AF69</f>
        <v>0.29555867227676486</v>
      </c>
      <c r="AO69" s="40">
        <v>1647</v>
      </c>
      <c r="AP69" s="53">
        <f t="shared" ref="AP69:AP76" si="549">AO69/AF69</f>
        <v>0.15399719495091163</v>
      </c>
      <c r="AQ69" s="40">
        <f t="shared" ref="AQ69:AQ76" si="550">SUM(U69,AF69)</f>
        <v>20274</v>
      </c>
      <c r="AR69" s="40">
        <f t="shared" ref="AR69:AR76" si="551">SUM(V69,AG69)</f>
        <v>1018</v>
      </c>
      <c r="AS69" s="53">
        <f t="shared" ref="AS69:AS76" si="552">AR69/AQ69</f>
        <v>5.0212094307980668E-2</v>
      </c>
      <c r="AT69" s="40">
        <f t="shared" ref="AT69:AT76" si="553">SUM(X69,AI69)</f>
        <v>12098</v>
      </c>
      <c r="AU69" s="53">
        <f t="shared" ref="AU69:AU76" si="554">AT69/AQ69</f>
        <v>0.59672486929071722</v>
      </c>
      <c r="AV69" s="40">
        <f t="shared" ref="AV69:AV76" si="555">SUM(Z69,AK69)</f>
        <v>560</v>
      </c>
      <c r="AW69" s="53">
        <f t="shared" ref="AW69:AW76" si="556">AV69/AQ69</f>
        <v>2.7621584295156359E-2</v>
      </c>
      <c r="AX69" s="40">
        <f t="shared" ref="AX69:AX76" si="557">SUM(AB69,AM69)</f>
        <v>3890</v>
      </c>
      <c r="AY69" s="53">
        <f t="shared" ref="AY69:AY76" si="558">AX69/AQ69</f>
        <v>0.19187136233599683</v>
      </c>
      <c r="AZ69" s="40">
        <f t="shared" ref="AZ69:AZ76" si="559">SUM(AD69,AO69)</f>
        <v>2708</v>
      </c>
      <c r="BA69" s="53">
        <f t="shared" ref="BA69:BA76" si="560">AZ69/AQ69</f>
        <v>0.13357008977014895</v>
      </c>
      <c r="BB69" s="141">
        <v>9448</v>
      </c>
      <c r="BC69" s="141">
        <v>2726</v>
      </c>
      <c r="BD69" s="142">
        <f t="shared" ref="BD69:BD76" si="561">BC69/BB69</f>
        <v>0.28852667231160034</v>
      </c>
      <c r="BE69" s="141">
        <v>10340</v>
      </c>
      <c r="BF69" s="141">
        <v>2781</v>
      </c>
      <c r="BG69" s="142">
        <f t="shared" si="524"/>
        <v>0.26895551257253386</v>
      </c>
      <c r="BH69" s="144">
        <f t="shared" ref="BH69:BH76" si="562">SUM(BB69,BE69)</f>
        <v>19788</v>
      </c>
      <c r="BI69" s="144">
        <f t="shared" ref="BI69:BI76" si="563">SUM(BC69,BF69)</f>
        <v>5507</v>
      </c>
      <c r="BJ69" s="145">
        <f t="shared" ref="BJ69:BJ76" si="564">BI69/BH69</f>
        <v>0.27829997978572873</v>
      </c>
      <c r="BK69" s="40">
        <v>19620</v>
      </c>
      <c r="BL69" s="40">
        <v>5222</v>
      </c>
      <c r="BM69" s="53">
        <f t="shared" ref="BM69:BM76" si="565">BL69/BK69</f>
        <v>0.26615698267074411</v>
      </c>
      <c r="BN69" s="40">
        <v>9579</v>
      </c>
      <c r="BO69" s="40">
        <v>1599</v>
      </c>
      <c r="BP69" s="53">
        <f t="shared" ref="BP69:BP76" si="566">BO69/BN69</f>
        <v>0.16692765424365799</v>
      </c>
      <c r="BQ69" s="40">
        <v>10695</v>
      </c>
      <c r="BR69" s="40">
        <v>3649</v>
      </c>
      <c r="BS69" s="53">
        <f t="shared" ref="BS69:BS76" si="567">BR69/BQ69</f>
        <v>0.34118747078073869</v>
      </c>
      <c r="BT69" s="27">
        <v>105822</v>
      </c>
      <c r="BU69" s="27">
        <v>21892</v>
      </c>
      <c r="BV69" s="57">
        <f t="shared" ref="BV69:BV76" si="568">BU69/BT69</f>
        <v>0.20687569692502505</v>
      </c>
      <c r="BW69" s="57">
        <f t="shared" ref="BW69:BW76" si="569">BU69/$BU69</f>
        <v>1</v>
      </c>
      <c r="BX69" s="27">
        <v>89218</v>
      </c>
      <c r="BY69" s="27">
        <v>20789</v>
      </c>
      <c r="BZ69" s="57">
        <f t="shared" ref="BZ69:BZ76" si="570">BY69/BX69</f>
        <v>0.23301351745163532</v>
      </c>
      <c r="CA69" s="57">
        <f t="shared" ref="CA69:CA76" si="571">BY69/$BU69</f>
        <v>0.94961629819112003</v>
      </c>
      <c r="CB69" s="27">
        <v>1093</v>
      </c>
      <c r="CC69" s="27">
        <v>115</v>
      </c>
      <c r="CD69" s="57">
        <f t="shared" ref="CD69:CD76" si="572">CC69/CB69</f>
        <v>0.10521500457456541</v>
      </c>
      <c r="CE69" s="57">
        <f t="shared" si="88"/>
        <v>5.2530604787136854E-3</v>
      </c>
      <c r="CF69" s="27">
        <v>256</v>
      </c>
      <c r="CG69" s="27">
        <v>45</v>
      </c>
      <c r="CH69" s="57">
        <f t="shared" ref="CH69:CH76" si="573">CG69/CF69</f>
        <v>0.17578125</v>
      </c>
      <c r="CI69" s="57">
        <f t="shared" ref="CI69:CI76" si="574">CG69/$BU69</f>
        <v>2.0555454047140507E-3</v>
      </c>
      <c r="CJ69" s="27">
        <v>1142</v>
      </c>
      <c r="CK69" s="27">
        <v>135</v>
      </c>
      <c r="CL69" s="58">
        <f t="shared" ref="CL69:CL76" si="575">CK69/CJ69</f>
        <v>0.11821366024518389</v>
      </c>
      <c r="CM69" s="57">
        <f t="shared" ref="CM69:CM76" si="576">CK69/$BU69</f>
        <v>6.1666362141421524E-3</v>
      </c>
      <c r="CN69" s="27">
        <v>34</v>
      </c>
      <c r="CO69" s="27">
        <v>4</v>
      </c>
      <c r="CP69" s="58">
        <f t="shared" ref="CP69:CP76" si="577">CO69/CN69</f>
        <v>0.11764705882352941</v>
      </c>
      <c r="CQ69" s="57">
        <f t="shared" ref="CQ69:CQ76" si="578">CO69/$BU69</f>
        <v>1.8271514708569341E-4</v>
      </c>
      <c r="CR69" s="126">
        <v>2629</v>
      </c>
      <c r="CS69" s="126">
        <v>72</v>
      </c>
      <c r="CT69" s="127">
        <f t="shared" ref="CT69:CT76" si="579">CS69/CR69</f>
        <v>2.7386839102320273E-2</v>
      </c>
      <c r="CU69" s="127">
        <f t="shared" ref="CU69:CU76" si="580">CS69/$BU69</f>
        <v>3.2888726475424814E-3</v>
      </c>
      <c r="CV69" s="27">
        <v>1255</v>
      </c>
      <c r="CW69" s="27">
        <v>69</v>
      </c>
      <c r="CX69" s="57">
        <f t="shared" ref="CX69:CX76" si="581">CW69/CV69</f>
        <v>5.4980079681274899E-2</v>
      </c>
      <c r="CY69" s="57">
        <f t="shared" ref="CY69:CY76" si="582">CW69/$BU69</f>
        <v>3.1518362872282111E-3</v>
      </c>
      <c r="CZ69" s="27">
        <v>12824</v>
      </c>
      <c r="DA69" s="27">
        <v>735</v>
      </c>
      <c r="DB69" s="57">
        <f t="shared" ref="DB69:DB76" si="583">DA69/CZ69</f>
        <v>5.7314410480349347E-2</v>
      </c>
      <c r="DC69" s="57">
        <f t="shared" ref="DC69:DC76" si="584">DA69/BU69</f>
        <v>3.3573908276996162E-2</v>
      </c>
      <c r="DD69" s="40">
        <v>9579</v>
      </c>
      <c r="DE69" s="40">
        <v>739</v>
      </c>
      <c r="DF69" s="40">
        <v>3169</v>
      </c>
      <c r="DG69" s="40">
        <v>2422</v>
      </c>
      <c r="DH69" s="40">
        <v>3249</v>
      </c>
      <c r="DI69" s="54">
        <f t="shared" ref="DI69:DI76" si="585">DE69/DD69</f>
        <v>7.7147927758638685E-2</v>
      </c>
      <c r="DJ69" s="54">
        <f t="shared" ref="DJ69:DJ76" si="586">DF69/DD69</f>
        <v>0.33082785259421654</v>
      </c>
      <c r="DK69" s="54">
        <f t="shared" ref="DK69:DK76" si="587">SUM(DG69:DH69)/DD69</f>
        <v>0.5920242196471448</v>
      </c>
      <c r="DL69" s="40">
        <v>10695</v>
      </c>
      <c r="DM69" s="40">
        <v>617</v>
      </c>
      <c r="DN69" s="40">
        <v>4207</v>
      </c>
      <c r="DO69" s="40">
        <v>2801</v>
      </c>
      <c r="DP69" s="40">
        <v>3070</v>
      </c>
      <c r="DQ69" s="54">
        <f t="shared" ref="DQ69:DQ76" si="588">DM69/DL69</f>
        <v>5.7690509583917721E-2</v>
      </c>
      <c r="DR69" s="54">
        <f t="shared" ref="DR69:DR76" si="589">DN69/DL69</f>
        <v>0.39336138382421693</v>
      </c>
      <c r="DS69" s="54">
        <f t="shared" ref="DS69:DS76" si="590">SUM(DO69:DP69)/DL69</f>
        <v>0.54894810659186533</v>
      </c>
      <c r="DT69" s="40">
        <f t="shared" ref="DT69:DT76" si="591">SUM(DL69,DD69)</f>
        <v>20274</v>
      </c>
      <c r="DU69" s="40">
        <f t="shared" ref="DU69:DU76" si="592">SUM(DM69,DE69)</f>
        <v>1356</v>
      </c>
      <c r="DV69" s="40">
        <f t="shared" ref="DV69:DV76" si="593">SUM(DN69,DF69)</f>
        <v>7376</v>
      </c>
      <c r="DW69" s="40">
        <f t="shared" ref="DW69:DW76" si="594">SUM(DO69,DG69)</f>
        <v>5223</v>
      </c>
      <c r="DX69" s="40">
        <f t="shared" ref="DX69:DX76" si="595">SUM(DP69,DH69)</f>
        <v>6319</v>
      </c>
      <c r="DY69" s="53">
        <f t="shared" ref="DY69:DY76" si="596">DU69/DT69</f>
        <v>6.6883693400414321E-2</v>
      </c>
      <c r="DZ69" s="53">
        <f t="shared" ref="DZ69:DZ76" si="597">DV69/DT69</f>
        <v>0.36381572457334516</v>
      </c>
      <c r="EA69" s="53">
        <f t="shared" ref="EA69:EA76" si="598">SUM(DW69:DX69)/DT69</f>
        <v>0.56930058202624045</v>
      </c>
      <c r="EB69" s="40">
        <v>12682</v>
      </c>
      <c r="EC69" s="39">
        <v>955</v>
      </c>
      <c r="ED69" s="53">
        <f t="shared" ref="ED69:EF76" si="599">EC69/$EB69</f>
        <v>7.5303579876991017E-2</v>
      </c>
      <c r="EE69" s="40">
        <v>2049</v>
      </c>
      <c r="EF69" s="53">
        <f t="shared" si="599"/>
        <v>0.16156757609209904</v>
      </c>
      <c r="EG69" s="40">
        <v>3203</v>
      </c>
      <c r="EH69" s="53">
        <f t="shared" ref="EH69" si="600">EG69/$EB69</f>
        <v>0.25256268727330072</v>
      </c>
      <c r="EI69" s="40">
        <v>4887</v>
      </c>
      <c r="EJ69" s="53">
        <f t="shared" ref="EJ69" si="601">EI69/$EB69</f>
        <v>0.38534931398832989</v>
      </c>
      <c r="EK69" s="40">
        <v>7981</v>
      </c>
      <c r="EL69" s="53">
        <f t="shared" ref="EL69" si="602">EK69/$EB69</f>
        <v>0.62931714240656045</v>
      </c>
      <c r="EM69" s="40">
        <v>9700</v>
      </c>
      <c r="EN69" s="53">
        <f t="shared" ref="EN69" si="603">EM69/$EB69</f>
        <v>0.76486358618514427</v>
      </c>
      <c r="EO69" s="147">
        <v>77359</v>
      </c>
      <c r="EP69" s="147">
        <v>37508</v>
      </c>
      <c r="EQ69" s="147">
        <v>88740</v>
      </c>
      <c r="ER69" s="147">
        <v>101114</v>
      </c>
      <c r="ES69" s="147">
        <v>60943</v>
      </c>
      <c r="ET69" s="40">
        <v>9448</v>
      </c>
      <c r="EU69" s="40">
        <v>638</v>
      </c>
      <c r="EV69" s="53">
        <f t="shared" ref="EV69:EV76" si="604">EU69/ET69</f>
        <v>6.752751905165115E-2</v>
      </c>
      <c r="EW69" s="40">
        <v>10340</v>
      </c>
      <c r="EX69" s="40">
        <v>796</v>
      </c>
      <c r="EY69" s="53">
        <f t="shared" ref="EY69:EY76" si="605">EX69/EW69</f>
        <v>7.69825918762089E-2</v>
      </c>
      <c r="EZ69" s="40">
        <f t="shared" ref="EZ69:EZ76" si="606">SUM(ET69,EW69)</f>
        <v>19788</v>
      </c>
      <c r="FA69" s="40">
        <f t="shared" ref="FA69:FA76" si="607">SUM(EU69,EX69)</f>
        <v>1434</v>
      </c>
      <c r="FB69" s="53">
        <f t="shared" ref="FB69:FB76" si="608">FA69/EZ69</f>
        <v>7.2468162522741061E-2</v>
      </c>
      <c r="FC69" s="40">
        <v>19788</v>
      </c>
      <c r="FD69" s="40">
        <v>1434</v>
      </c>
      <c r="FE69" s="53">
        <f t="shared" ref="FE69:FG76" si="609">FD69/$FC69</f>
        <v>7.2468162522741061E-2</v>
      </c>
      <c r="FF69" s="40">
        <v>2352</v>
      </c>
      <c r="FG69" s="53">
        <f t="shared" si="609"/>
        <v>0.11885991510006064</v>
      </c>
      <c r="FH69" s="40">
        <v>3639</v>
      </c>
      <c r="FI69" s="53">
        <f t="shared" ref="FI69" si="610">FH69/$FC69</f>
        <v>0.18389933292904792</v>
      </c>
      <c r="FJ69" s="40">
        <v>4259</v>
      </c>
      <c r="FK69" s="53">
        <f t="shared" ref="FK69" si="611">FJ69/$FC69</f>
        <v>0.21523145340610472</v>
      </c>
      <c r="FL69" s="40">
        <v>7472</v>
      </c>
      <c r="FM69" s="53">
        <f t="shared" ref="FM69" si="612">FL69/$FC69</f>
        <v>0.37760258742672326</v>
      </c>
      <c r="FN69" s="40">
        <v>2010</v>
      </c>
      <c r="FO69" s="53">
        <v>0.32988675529295913</v>
      </c>
      <c r="FP69" s="40">
        <v>108</v>
      </c>
      <c r="FQ69" s="53">
        <v>1.7725258493353029E-2</v>
      </c>
      <c r="FR69" s="40">
        <v>338</v>
      </c>
      <c r="FS69" s="53">
        <v>9.6959265633964425E-2</v>
      </c>
      <c r="FT69" s="39">
        <v>4</v>
      </c>
      <c r="FU69" s="53">
        <v>1.1474469305794606E-3</v>
      </c>
      <c r="FV69" s="40">
        <v>1321</v>
      </c>
      <c r="FW69" s="53">
        <v>0.20702084312803637</v>
      </c>
      <c r="FX69" s="40">
        <v>19</v>
      </c>
      <c r="FY69" s="53">
        <v>2.9775897194797055E-3</v>
      </c>
      <c r="FZ69" s="40">
        <v>183</v>
      </c>
      <c r="GA69" s="53">
        <v>4.242002781641168E-2</v>
      </c>
      <c r="GB69" s="40">
        <v>0</v>
      </c>
      <c r="GC69" s="53">
        <v>0</v>
      </c>
      <c r="GD69" s="40">
        <v>3852</v>
      </c>
      <c r="GE69" s="150">
        <v>0.18999704054453981</v>
      </c>
      <c r="GF69" s="40">
        <v>131</v>
      </c>
      <c r="GG69" s="150">
        <v>6.4614777547597904E-3</v>
      </c>
      <c r="GH69" s="40">
        <v>12682</v>
      </c>
      <c r="GI69" s="40">
        <v>2342</v>
      </c>
      <c r="GJ69" s="53">
        <f t="shared" ref="GJ69:GJ76" si="613">GI69/GH69</f>
        <v>0.18467118750985648</v>
      </c>
      <c r="GK69" s="40">
        <v>975</v>
      </c>
      <c r="GL69" s="53">
        <f t="shared" ref="GL69:GL76" si="614">GK69/GI69</f>
        <v>0.41631084543125535</v>
      </c>
      <c r="GM69" s="40">
        <v>1142</v>
      </c>
      <c r="GN69" s="53">
        <f t="shared" ref="GN69:GN76" si="615">GM69/GI69</f>
        <v>0.48761742100768574</v>
      </c>
      <c r="GO69" s="40">
        <v>10340</v>
      </c>
      <c r="GP69" s="53">
        <f t="shared" ref="GP69:GP76" si="616">GO69/GH69</f>
        <v>0.81532881249014355</v>
      </c>
      <c r="GQ69" s="40">
        <v>7799</v>
      </c>
      <c r="GR69" s="53">
        <f t="shared" ref="GR69:GR76" si="617">GQ69/GO69</f>
        <v>0.75425531914893618</v>
      </c>
      <c r="GS69" s="40">
        <v>2446</v>
      </c>
      <c r="GT69" s="53">
        <f t="shared" ref="GT69:GT76" si="618">GS69/GO69</f>
        <v>0.23655705996131529</v>
      </c>
    </row>
    <row r="70" spans="1:202" x14ac:dyDescent="0.25">
      <c r="A70" t="s">
        <v>241</v>
      </c>
      <c r="B70" s="46">
        <v>16749</v>
      </c>
      <c r="C70" s="46">
        <v>6278</v>
      </c>
      <c r="D70" s="46">
        <v>4618</v>
      </c>
      <c r="E70" s="46">
        <v>1737</v>
      </c>
      <c r="F70" s="46">
        <v>450</v>
      </c>
      <c r="G70" s="48">
        <f t="shared" si="532"/>
        <v>0.37482834796107228</v>
      </c>
      <c r="H70" s="48">
        <f t="shared" si="533"/>
        <v>0.27571795331064541</v>
      </c>
      <c r="I70" s="48">
        <f t="shared" si="534"/>
        <v>0.10370768404083826</v>
      </c>
      <c r="J70" s="48">
        <f t="shared" si="535"/>
        <v>2.6867275658248254E-2</v>
      </c>
      <c r="K70" s="46">
        <v>2296</v>
      </c>
      <c r="L70" s="49">
        <f t="shared" si="536"/>
        <v>0.49718492854049373</v>
      </c>
      <c r="M70" s="46">
        <v>2322</v>
      </c>
      <c r="N70" s="49">
        <f t="shared" si="537"/>
        <v>0.50281507145950632</v>
      </c>
      <c r="O70" s="52">
        <v>52.4</v>
      </c>
      <c r="P70" s="40">
        <v>7529</v>
      </c>
      <c r="Q70" s="40">
        <v>4125</v>
      </c>
      <c r="R70" s="53">
        <f t="shared" si="538"/>
        <v>0.54788152477088592</v>
      </c>
      <c r="S70" s="40">
        <v>3144</v>
      </c>
      <c r="T70" s="54">
        <f t="shared" si="539"/>
        <v>0.41758533669810066</v>
      </c>
      <c r="U70" s="46">
        <v>2296</v>
      </c>
      <c r="V70" s="40">
        <v>144</v>
      </c>
      <c r="W70" s="53">
        <f t="shared" si="540"/>
        <v>6.2717770034843204E-2</v>
      </c>
      <c r="X70" s="40">
        <v>1585</v>
      </c>
      <c r="Y70" s="55">
        <f t="shared" si="541"/>
        <v>0.69033101045296164</v>
      </c>
      <c r="Z70" s="40">
        <v>72</v>
      </c>
      <c r="AA70" s="53">
        <f t="shared" si="542"/>
        <v>3.1358885017421602E-2</v>
      </c>
      <c r="AB70" s="40">
        <v>181</v>
      </c>
      <c r="AC70" s="53">
        <f t="shared" si="543"/>
        <v>7.8832752613240423E-2</v>
      </c>
      <c r="AD70" s="40">
        <v>314</v>
      </c>
      <c r="AE70" s="53">
        <f t="shared" si="544"/>
        <v>0.13675958188153309</v>
      </c>
      <c r="AF70" s="40">
        <v>2322</v>
      </c>
      <c r="AG70" s="40">
        <v>72</v>
      </c>
      <c r="AH70" s="53">
        <f t="shared" si="545"/>
        <v>3.1007751937984496E-2</v>
      </c>
      <c r="AI70" s="40">
        <v>1359</v>
      </c>
      <c r="AJ70" s="53">
        <f t="shared" si="546"/>
        <v>0.5852713178294574</v>
      </c>
      <c r="AK70" s="40">
        <v>27</v>
      </c>
      <c r="AL70" s="53">
        <f t="shared" si="547"/>
        <v>1.1627906976744186E-2</v>
      </c>
      <c r="AM70" s="40">
        <v>641</v>
      </c>
      <c r="AN70" s="53">
        <f t="shared" si="548"/>
        <v>0.27605512489233419</v>
      </c>
      <c r="AO70" s="40">
        <v>223</v>
      </c>
      <c r="AP70" s="53">
        <f t="shared" si="549"/>
        <v>9.6037898363479757E-2</v>
      </c>
      <c r="AQ70" s="40">
        <f t="shared" si="550"/>
        <v>4618</v>
      </c>
      <c r="AR70" s="40">
        <f t="shared" si="551"/>
        <v>216</v>
      </c>
      <c r="AS70" s="53">
        <f t="shared" si="552"/>
        <v>4.6773495019488957E-2</v>
      </c>
      <c r="AT70" s="40">
        <f t="shared" si="553"/>
        <v>2944</v>
      </c>
      <c r="AU70" s="53">
        <f t="shared" si="554"/>
        <v>0.63750541359896062</v>
      </c>
      <c r="AV70" s="40">
        <f t="shared" si="555"/>
        <v>99</v>
      </c>
      <c r="AW70" s="53">
        <f t="shared" si="556"/>
        <v>2.1437851883932438E-2</v>
      </c>
      <c r="AX70" s="40">
        <f t="shared" si="557"/>
        <v>822</v>
      </c>
      <c r="AY70" s="53">
        <f t="shared" si="558"/>
        <v>0.17799913382416629</v>
      </c>
      <c r="AZ70" s="40">
        <f t="shared" si="559"/>
        <v>537</v>
      </c>
      <c r="BA70" s="53">
        <f t="shared" si="560"/>
        <v>0.11628410567345171</v>
      </c>
      <c r="BB70" s="141">
        <v>2247</v>
      </c>
      <c r="BC70" s="141">
        <v>741</v>
      </c>
      <c r="BD70" s="142">
        <f t="shared" si="561"/>
        <v>0.32977303070761016</v>
      </c>
      <c r="BE70" s="141">
        <v>2244</v>
      </c>
      <c r="BF70" s="141">
        <v>580</v>
      </c>
      <c r="BG70" s="142">
        <f t="shared" si="524"/>
        <v>0.25846702317290554</v>
      </c>
      <c r="BH70" s="144">
        <f t="shared" si="562"/>
        <v>4491</v>
      </c>
      <c r="BI70" s="144">
        <f t="shared" si="563"/>
        <v>1321</v>
      </c>
      <c r="BJ70" s="145">
        <f t="shared" si="564"/>
        <v>0.29414384324203963</v>
      </c>
      <c r="BK70" s="40">
        <v>4553</v>
      </c>
      <c r="BL70" s="40">
        <v>1094</v>
      </c>
      <c r="BM70" s="53">
        <f t="shared" si="565"/>
        <v>0.24028113331869097</v>
      </c>
      <c r="BN70" s="40">
        <v>2296</v>
      </c>
      <c r="BO70" s="40">
        <v>474</v>
      </c>
      <c r="BP70" s="53">
        <f t="shared" si="566"/>
        <v>0.20644599303135888</v>
      </c>
      <c r="BQ70" s="40">
        <v>2322</v>
      </c>
      <c r="BR70" s="40">
        <v>681</v>
      </c>
      <c r="BS70" s="53">
        <f t="shared" si="567"/>
        <v>0.29328165374677001</v>
      </c>
      <c r="BT70" s="27">
        <v>16930</v>
      </c>
      <c r="BU70" s="27">
        <v>4826</v>
      </c>
      <c r="BV70" s="57">
        <f t="shared" si="568"/>
        <v>0.28505611340815123</v>
      </c>
      <c r="BW70" s="57">
        <f t="shared" si="569"/>
        <v>1</v>
      </c>
      <c r="BX70" s="27">
        <v>15845</v>
      </c>
      <c r="BY70" s="27">
        <v>4676</v>
      </c>
      <c r="BZ70" s="57">
        <f t="shared" si="570"/>
        <v>0.29510886715052065</v>
      </c>
      <c r="CA70" s="57">
        <f t="shared" si="571"/>
        <v>0.96891835888934941</v>
      </c>
      <c r="CB70" s="27">
        <v>55</v>
      </c>
      <c r="CC70" s="27">
        <v>1</v>
      </c>
      <c r="CD70" s="57">
        <f t="shared" si="572"/>
        <v>1.8181818181818181E-2</v>
      </c>
      <c r="CE70" s="57">
        <f t="shared" ref="CE70:CE76" si="619">CC70/$BU70</f>
        <v>2.0721094073767094E-4</v>
      </c>
      <c r="CF70" s="27">
        <v>247</v>
      </c>
      <c r="CG70" s="27">
        <v>52</v>
      </c>
      <c r="CH70" s="57">
        <f t="shared" si="573"/>
        <v>0.21052631578947367</v>
      </c>
      <c r="CI70" s="57">
        <f t="shared" si="574"/>
        <v>1.077496891835889E-2</v>
      </c>
      <c r="CJ70" s="27">
        <v>115</v>
      </c>
      <c r="CK70" s="27">
        <v>17</v>
      </c>
      <c r="CL70" s="58">
        <f t="shared" si="575"/>
        <v>0.14782608695652175</v>
      </c>
      <c r="CM70" s="57">
        <f t="shared" si="576"/>
        <v>3.5225859925404062E-3</v>
      </c>
      <c r="CN70" s="27">
        <v>3</v>
      </c>
      <c r="CO70" s="27">
        <v>1</v>
      </c>
      <c r="CP70" s="58">
        <f t="shared" si="577"/>
        <v>0.33333333333333331</v>
      </c>
      <c r="CQ70" s="57">
        <f t="shared" si="578"/>
        <v>2.0721094073767094E-4</v>
      </c>
      <c r="CR70" s="126">
        <v>52</v>
      </c>
      <c r="CS70" s="126">
        <v>0</v>
      </c>
      <c r="CT70" s="127">
        <f t="shared" si="579"/>
        <v>0</v>
      </c>
      <c r="CU70" s="127">
        <f t="shared" si="580"/>
        <v>0</v>
      </c>
      <c r="CV70" s="27">
        <v>283</v>
      </c>
      <c r="CW70" s="27">
        <v>52</v>
      </c>
      <c r="CX70" s="57">
        <f t="shared" si="581"/>
        <v>0.18374558303886926</v>
      </c>
      <c r="CY70" s="57">
        <f t="shared" si="582"/>
        <v>1.077496891835889E-2</v>
      </c>
      <c r="CZ70" s="27">
        <v>382</v>
      </c>
      <c r="DA70" s="27">
        <v>27</v>
      </c>
      <c r="DB70" s="57">
        <f t="shared" si="583"/>
        <v>7.0680628272251314E-2</v>
      </c>
      <c r="DC70" s="57">
        <f t="shared" si="584"/>
        <v>5.5946953999171153E-3</v>
      </c>
      <c r="DD70" s="40">
        <v>2296</v>
      </c>
      <c r="DE70" s="40">
        <v>194</v>
      </c>
      <c r="DF70" s="40">
        <v>803</v>
      </c>
      <c r="DG70" s="40">
        <v>713</v>
      </c>
      <c r="DH70" s="40">
        <v>586</v>
      </c>
      <c r="DI70" s="54">
        <f t="shared" si="585"/>
        <v>8.4494773519163763E-2</v>
      </c>
      <c r="DJ70" s="54">
        <f t="shared" si="586"/>
        <v>0.34973867595818814</v>
      </c>
      <c r="DK70" s="54">
        <f t="shared" si="587"/>
        <v>0.56576655052264813</v>
      </c>
      <c r="DL70" s="40">
        <v>2322</v>
      </c>
      <c r="DM70" s="40">
        <v>88</v>
      </c>
      <c r="DN70" s="40">
        <v>865</v>
      </c>
      <c r="DO70" s="40">
        <v>833</v>
      </c>
      <c r="DP70" s="40">
        <v>536</v>
      </c>
      <c r="DQ70" s="54">
        <f t="shared" si="588"/>
        <v>3.7898363479758827E-2</v>
      </c>
      <c r="DR70" s="54">
        <f t="shared" si="589"/>
        <v>0.37252368647717488</v>
      </c>
      <c r="DS70" s="54">
        <f t="shared" si="590"/>
        <v>0.58957795004306635</v>
      </c>
      <c r="DT70" s="40">
        <f t="shared" si="591"/>
        <v>4618</v>
      </c>
      <c r="DU70" s="40">
        <f t="shared" si="592"/>
        <v>282</v>
      </c>
      <c r="DV70" s="40">
        <f t="shared" si="593"/>
        <v>1668</v>
      </c>
      <c r="DW70" s="40">
        <f t="shared" si="594"/>
        <v>1546</v>
      </c>
      <c r="DX70" s="40">
        <f t="shared" si="595"/>
        <v>1122</v>
      </c>
      <c r="DY70" s="53">
        <f t="shared" si="596"/>
        <v>6.1065396275443912E-2</v>
      </c>
      <c r="DZ70" s="53">
        <f t="shared" si="597"/>
        <v>0.36119532265049803</v>
      </c>
      <c r="EA70" s="53">
        <f t="shared" si="598"/>
        <v>0.57773928107405803</v>
      </c>
      <c r="EB70" s="40">
        <v>2788</v>
      </c>
      <c r="EC70" s="39">
        <v>239</v>
      </c>
      <c r="ED70" s="53">
        <f t="shared" si="599"/>
        <v>8.5724533715925394E-2</v>
      </c>
      <c r="EE70" s="40">
        <v>525</v>
      </c>
      <c r="EF70" s="53">
        <f t="shared" si="599"/>
        <v>0.18830703012912481</v>
      </c>
      <c r="EG70" s="40">
        <v>955</v>
      </c>
      <c r="EH70" s="53">
        <f t="shared" ref="EH70" si="620">EG70/$EB70</f>
        <v>0.34253945480631276</v>
      </c>
      <c r="EI70" s="40">
        <v>1330</v>
      </c>
      <c r="EJ70" s="53">
        <f t="shared" ref="EJ70" si="621">EI70/$EB70</f>
        <v>0.47704447632711622</v>
      </c>
      <c r="EK70" s="40">
        <v>1892</v>
      </c>
      <c r="EL70" s="53">
        <f t="shared" ref="EL70" si="622">EK70/$EB70</f>
        <v>0.67862266857962694</v>
      </c>
      <c r="EM70" s="40">
        <v>2228</v>
      </c>
      <c r="EN70" s="53">
        <f t="shared" ref="EN70" si="623">EM70/$EB70</f>
        <v>0.79913916786226691</v>
      </c>
      <c r="EO70" s="147">
        <v>61270</v>
      </c>
      <c r="EP70" s="147">
        <v>42727</v>
      </c>
      <c r="EQ70" s="147">
        <v>74417</v>
      </c>
      <c r="ER70" s="147">
        <v>67598</v>
      </c>
      <c r="ES70" s="147">
        <v>52192</v>
      </c>
      <c r="ET70" s="40">
        <v>2247</v>
      </c>
      <c r="EU70" s="40">
        <v>138</v>
      </c>
      <c r="EV70" s="53">
        <f t="shared" si="604"/>
        <v>6.1415220293724967E-2</v>
      </c>
      <c r="EW70" s="40">
        <v>2244</v>
      </c>
      <c r="EX70" s="40">
        <v>177</v>
      </c>
      <c r="EY70" s="53">
        <f t="shared" si="605"/>
        <v>7.8877005347593579E-2</v>
      </c>
      <c r="EZ70" s="40">
        <f t="shared" si="606"/>
        <v>4491</v>
      </c>
      <c r="FA70" s="40">
        <f t="shared" si="607"/>
        <v>315</v>
      </c>
      <c r="FB70" s="53">
        <f t="shared" si="608"/>
        <v>7.0140280561122245E-2</v>
      </c>
      <c r="FC70" s="40">
        <v>4491</v>
      </c>
      <c r="FD70" s="40">
        <v>315</v>
      </c>
      <c r="FE70" s="53">
        <f t="shared" si="609"/>
        <v>7.0140280561122245E-2</v>
      </c>
      <c r="FF70" s="40">
        <v>678</v>
      </c>
      <c r="FG70" s="53">
        <f t="shared" si="609"/>
        <v>0.15096860387441549</v>
      </c>
      <c r="FH70" s="40">
        <v>1046</v>
      </c>
      <c r="FI70" s="53">
        <f t="shared" ref="FI70" si="624">FH70/$FC70</f>
        <v>0.23291026497439324</v>
      </c>
      <c r="FJ70" s="40">
        <v>1160</v>
      </c>
      <c r="FK70" s="53">
        <f t="shared" ref="FK70" si="625">FJ70/$FC70</f>
        <v>0.2582943665107994</v>
      </c>
      <c r="FL70" s="40">
        <v>2082</v>
      </c>
      <c r="FM70" s="53">
        <f t="shared" ref="FM70" si="626">FL70/$FC70</f>
        <v>0.4635938543754175</v>
      </c>
      <c r="FN70" s="40">
        <v>281</v>
      </c>
      <c r="FO70" s="53">
        <v>0.18973666441593517</v>
      </c>
      <c r="FP70" s="40">
        <v>4</v>
      </c>
      <c r="FQ70" s="53">
        <v>2.7008777852802163E-3</v>
      </c>
      <c r="FR70" s="40">
        <v>43</v>
      </c>
      <c r="FS70" s="53">
        <v>5.2760736196319019E-2</v>
      </c>
      <c r="FT70" s="39">
        <v>0</v>
      </c>
      <c r="FU70" s="53">
        <v>0</v>
      </c>
      <c r="FV70" s="40">
        <v>357</v>
      </c>
      <c r="FW70" s="53">
        <v>0.255</v>
      </c>
      <c r="FX70" s="40">
        <v>21</v>
      </c>
      <c r="FY70" s="53">
        <v>1.4999999999999999E-2</v>
      </c>
      <c r="FZ70" s="40">
        <v>37</v>
      </c>
      <c r="GA70" s="53">
        <v>4.0130151843817789E-2</v>
      </c>
      <c r="GB70" s="40">
        <v>0</v>
      </c>
      <c r="GC70" s="53">
        <v>0</v>
      </c>
      <c r="GD70" s="40">
        <v>718</v>
      </c>
      <c r="GE70" s="150">
        <v>0.15547856214811606</v>
      </c>
      <c r="GF70" s="40">
        <v>25</v>
      </c>
      <c r="GG70" s="150">
        <v>5.4135989605889993E-3</v>
      </c>
      <c r="GH70" s="40">
        <v>2788</v>
      </c>
      <c r="GI70" s="40">
        <v>342</v>
      </c>
      <c r="GJ70" s="53">
        <f t="shared" si="613"/>
        <v>0.12266857962697274</v>
      </c>
      <c r="GK70" s="40">
        <v>137</v>
      </c>
      <c r="GL70" s="53">
        <f t="shared" si="614"/>
        <v>0.40058479532163743</v>
      </c>
      <c r="GM70" s="40">
        <v>134</v>
      </c>
      <c r="GN70" s="53">
        <f t="shared" si="615"/>
        <v>0.391812865497076</v>
      </c>
      <c r="GO70" s="40">
        <v>2446</v>
      </c>
      <c r="GP70" s="53">
        <f t="shared" si="616"/>
        <v>0.87733142037302725</v>
      </c>
      <c r="GQ70" s="40">
        <v>1923</v>
      </c>
      <c r="GR70" s="53">
        <f t="shared" si="617"/>
        <v>0.78618152085036797</v>
      </c>
      <c r="GS70" s="40">
        <v>520</v>
      </c>
      <c r="GT70" s="53">
        <f t="shared" si="618"/>
        <v>0.21259198691741618</v>
      </c>
    </row>
    <row r="71" spans="1:202" x14ac:dyDescent="0.25">
      <c r="A71" t="s">
        <v>242</v>
      </c>
      <c r="B71" s="46">
        <v>137320</v>
      </c>
      <c r="C71" s="46">
        <v>36721</v>
      </c>
      <c r="D71" s="46">
        <v>26343</v>
      </c>
      <c r="E71" s="46">
        <v>10399</v>
      </c>
      <c r="F71" s="46">
        <v>3010</v>
      </c>
      <c r="G71" s="48">
        <f t="shared" si="532"/>
        <v>0.26741188464899507</v>
      </c>
      <c r="H71" s="48">
        <f t="shared" si="533"/>
        <v>0.19183658607631809</v>
      </c>
      <c r="I71" s="48">
        <f t="shared" si="534"/>
        <v>7.5728226041363242E-2</v>
      </c>
      <c r="J71" s="48">
        <f t="shared" si="535"/>
        <v>2.1919603845033497E-2</v>
      </c>
      <c r="K71" s="46">
        <v>12277</v>
      </c>
      <c r="L71" s="49">
        <f t="shared" si="536"/>
        <v>0.46604411038985688</v>
      </c>
      <c r="M71" s="46">
        <v>14066</v>
      </c>
      <c r="N71" s="49">
        <f t="shared" si="537"/>
        <v>0.53395588961014306</v>
      </c>
      <c r="O71" s="52">
        <v>43.5</v>
      </c>
      <c r="P71" s="40">
        <v>56482</v>
      </c>
      <c r="Q71" s="40">
        <v>24490</v>
      </c>
      <c r="R71" s="53">
        <f t="shared" si="538"/>
        <v>0.43358946212952798</v>
      </c>
      <c r="S71" s="40">
        <v>18220</v>
      </c>
      <c r="T71" s="54">
        <f t="shared" si="539"/>
        <v>0.32258064516129031</v>
      </c>
      <c r="U71" s="46">
        <v>12277</v>
      </c>
      <c r="V71" s="40">
        <v>564</v>
      </c>
      <c r="W71" s="53">
        <f t="shared" si="540"/>
        <v>4.5939561782194348E-2</v>
      </c>
      <c r="X71" s="40">
        <v>9533</v>
      </c>
      <c r="Y71" s="55">
        <f t="shared" si="541"/>
        <v>0.77649262849230272</v>
      </c>
      <c r="Z71" s="40">
        <v>194</v>
      </c>
      <c r="AA71" s="53">
        <f t="shared" si="542"/>
        <v>1.580190600309522E-2</v>
      </c>
      <c r="AB71" s="40">
        <v>936</v>
      </c>
      <c r="AC71" s="53">
        <f t="shared" si="543"/>
        <v>7.6240123808748061E-2</v>
      </c>
      <c r="AD71" s="40">
        <v>1050</v>
      </c>
      <c r="AE71" s="53">
        <f t="shared" si="544"/>
        <v>8.5525779913659686E-2</v>
      </c>
      <c r="AF71" s="40">
        <v>14066</v>
      </c>
      <c r="AG71" s="40">
        <v>591</v>
      </c>
      <c r="AH71" s="53">
        <f t="shared" si="545"/>
        <v>4.2016209299018913E-2</v>
      </c>
      <c r="AI71" s="40">
        <v>7220</v>
      </c>
      <c r="AJ71" s="53">
        <f t="shared" si="546"/>
        <v>0.51329446893217689</v>
      </c>
      <c r="AK71" s="40">
        <v>378</v>
      </c>
      <c r="AL71" s="53">
        <f t="shared" si="547"/>
        <v>2.6873311531352195E-2</v>
      </c>
      <c r="AM71" s="40">
        <v>4162</v>
      </c>
      <c r="AN71" s="53">
        <f t="shared" si="548"/>
        <v>0.29589080051187261</v>
      </c>
      <c r="AO71" s="40">
        <v>1715</v>
      </c>
      <c r="AP71" s="53">
        <f t="shared" si="549"/>
        <v>0.12192520972557941</v>
      </c>
      <c r="AQ71" s="40">
        <f t="shared" si="550"/>
        <v>26343</v>
      </c>
      <c r="AR71" s="40">
        <f t="shared" si="551"/>
        <v>1155</v>
      </c>
      <c r="AS71" s="53">
        <f t="shared" si="552"/>
        <v>4.3844664616786246E-2</v>
      </c>
      <c r="AT71" s="40">
        <f t="shared" si="553"/>
        <v>16753</v>
      </c>
      <c r="AU71" s="53">
        <f t="shared" si="554"/>
        <v>0.63595642106062333</v>
      </c>
      <c r="AV71" s="40">
        <f t="shared" si="555"/>
        <v>572</v>
      </c>
      <c r="AW71" s="53">
        <f t="shared" si="556"/>
        <v>2.1713548191170329E-2</v>
      </c>
      <c r="AX71" s="40">
        <f t="shared" si="557"/>
        <v>5098</v>
      </c>
      <c r="AY71" s="53">
        <f t="shared" si="558"/>
        <v>0.19352389629123487</v>
      </c>
      <c r="AZ71" s="40">
        <f t="shared" si="559"/>
        <v>2765</v>
      </c>
      <c r="BA71" s="53">
        <f t="shared" si="560"/>
        <v>0.10496146984018524</v>
      </c>
      <c r="BB71" s="141">
        <v>12139</v>
      </c>
      <c r="BC71" s="141">
        <v>3052</v>
      </c>
      <c r="BD71" s="142">
        <f t="shared" si="561"/>
        <v>0.25142103962435125</v>
      </c>
      <c r="BE71" s="141">
        <v>13794</v>
      </c>
      <c r="BF71" s="141">
        <v>3764</v>
      </c>
      <c r="BG71" s="142">
        <f t="shared" si="524"/>
        <v>0.27287226330288533</v>
      </c>
      <c r="BH71" s="144">
        <f t="shared" si="562"/>
        <v>25933</v>
      </c>
      <c r="BI71" s="144">
        <f t="shared" si="563"/>
        <v>6816</v>
      </c>
      <c r="BJ71" s="145">
        <f t="shared" si="564"/>
        <v>0.26283114178845485</v>
      </c>
      <c r="BK71" s="40">
        <v>25584</v>
      </c>
      <c r="BL71" s="40">
        <v>6350</v>
      </c>
      <c r="BM71" s="53">
        <f t="shared" si="565"/>
        <v>0.24820200125078173</v>
      </c>
      <c r="BN71" s="40">
        <v>12277</v>
      </c>
      <c r="BO71" s="40">
        <v>1740</v>
      </c>
      <c r="BP71" s="53">
        <f t="shared" si="566"/>
        <v>0.1417284352854932</v>
      </c>
      <c r="BQ71" s="40">
        <v>14066</v>
      </c>
      <c r="BR71" s="40">
        <v>4767</v>
      </c>
      <c r="BS71" s="53">
        <f t="shared" si="567"/>
        <v>0.33890231764538603</v>
      </c>
      <c r="BT71" s="27">
        <v>138168</v>
      </c>
      <c r="BU71" s="27">
        <v>28404</v>
      </c>
      <c r="BV71" s="57">
        <f t="shared" si="568"/>
        <v>0.20557582073996875</v>
      </c>
      <c r="BW71" s="57">
        <f t="shared" si="569"/>
        <v>1</v>
      </c>
      <c r="BX71" s="27">
        <v>125537</v>
      </c>
      <c r="BY71" s="27">
        <v>27556</v>
      </c>
      <c r="BZ71" s="57">
        <f t="shared" si="570"/>
        <v>0.21950500649210988</v>
      </c>
      <c r="CA71" s="57">
        <f t="shared" si="571"/>
        <v>0.9701450499929587</v>
      </c>
      <c r="CB71" s="27">
        <v>2414</v>
      </c>
      <c r="CC71" s="27">
        <v>202</v>
      </c>
      <c r="CD71" s="57">
        <f t="shared" si="572"/>
        <v>8.3678541839270926E-2</v>
      </c>
      <c r="CE71" s="57">
        <f t="shared" si="619"/>
        <v>7.1116744120546405E-3</v>
      </c>
      <c r="CF71" s="27">
        <v>406</v>
      </c>
      <c r="CG71" s="27">
        <v>63</v>
      </c>
      <c r="CH71" s="57">
        <f t="shared" si="573"/>
        <v>0.15517241379310345</v>
      </c>
      <c r="CI71" s="57">
        <f t="shared" si="574"/>
        <v>2.2179974651457541E-3</v>
      </c>
      <c r="CJ71" s="27">
        <v>2563</v>
      </c>
      <c r="CK71" s="27">
        <v>181</v>
      </c>
      <c r="CL71" s="58">
        <f t="shared" si="575"/>
        <v>7.0620366757705819E-2</v>
      </c>
      <c r="CM71" s="57">
        <f t="shared" si="576"/>
        <v>6.3723419236727218E-3</v>
      </c>
      <c r="CN71" s="27">
        <v>46</v>
      </c>
      <c r="CO71" s="27">
        <v>5</v>
      </c>
      <c r="CP71" s="58">
        <f t="shared" si="577"/>
        <v>0.10869565217391304</v>
      </c>
      <c r="CQ71" s="57">
        <f t="shared" si="578"/>
        <v>1.7603154485283762E-4</v>
      </c>
      <c r="CR71" s="126">
        <v>578</v>
      </c>
      <c r="CS71" s="126">
        <v>20</v>
      </c>
      <c r="CT71" s="127">
        <f t="shared" si="579"/>
        <v>3.4602076124567477E-2</v>
      </c>
      <c r="CU71" s="127">
        <f t="shared" si="580"/>
        <v>7.0412617941135048E-4</v>
      </c>
      <c r="CV71" s="27">
        <v>1880</v>
      </c>
      <c r="CW71" s="27">
        <v>92</v>
      </c>
      <c r="CX71" s="57">
        <f t="shared" si="581"/>
        <v>4.8936170212765959E-2</v>
      </c>
      <c r="CY71" s="57">
        <f t="shared" si="582"/>
        <v>3.2389804252922123E-3</v>
      </c>
      <c r="CZ71" s="27">
        <v>5322</v>
      </c>
      <c r="DA71" s="27">
        <v>305</v>
      </c>
      <c r="DB71" s="57">
        <f t="shared" si="583"/>
        <v>5.7309282224727545E-2</v>
      </c>
      <c r="DC71" s="57">
        <f t="shared" si="584"/>
        <v>1.0737924236023095E-2</v>
      </c>
      <c r="DD71" s="40">
        <v>12277</v>
      </c>
      <c r="DE71" s="40">
        <v>846</v>
      </c>
      <c r="DF71" s="40">
        <v>4486</v>
      </c>
      <c r="DG71" s="40">
        <v>3841</v>
      </c>
      <c r="DH71" s="40">
        <v>3104</v>
      </c>
      <c r="DI71" s="54">
        <f t="shared" si="585"/>
        <v>6.8909342673291518E-2</v>
      </c>
      <c r="DJ71" s="54">
        <f t="shared" si="586"/>
        <v>0.36539871304064508</v>
      </c>
      <c r="DK71" s="54">
        <f t="shared" si="587"/>
        <v>0.5656919442860634</v>
      </c>
      <c r="DL71" s="40">
        <v>14066</v>
      </c>
      <c r="DM71" s="40">
        <v>936</v>
      </c>
      <c r="DN71" s="40">
        <v>6295</v>
      </c>
      <c r="DO71" s="40">
        <v>3769</v>
      </c>
      <c r="DP71" s="40">
        <v>3066</v>
      </c>
      <c r="DQ71" s="54">
        <f t="shared" si="588"/>
        <v>6.6543438077634007E-2</v>
      </c>
      <c r="DR71" s="54">
        <f t="shared" si="589"/>
        <v>0.44753305843878854</v>
      </c>
      <c r="DS71" s="54">
        <f t="shared" si="590"/>
        <v>0.48592350348357743</v>
      </c>
      <c r="DT71" s="40">
        <f t="shared" si="591"/>
        <v>26343</v>
      </c>
      <c r="DU71" s="40">
        <f t="shared" si="592"/>
        <v>1782</v>
      </c>
      <c r="DV71" s="40">
        <f t="shared" si="593"/>
        <v>10781</v>
      </c>
      <c r="DW71" s="40">
        <f t="shared" si="594"/>
        <v>7610</v>
      </c>
      <c r="DX71" s="40">
        <f t="shared" si="595"/>
        <v>6170</v>
      </c>
      <c r="DY71" s="53">
        <f t="shared" si="596"/>
        <v>6.7646053980184487E-2</v>
      </c>
      <c r="DZ71" s="53">
        <f t="shared" si="597"/>
        <v>0.40925483050525757</v>
      </c>
      <c r="EA71" s="53">
        <f t="shared" si="598"/>
        <v>0.5230991155145579</v>
      </c>
      <c r="EB71" s="40">
        <v>16760</v>
      </c>
      <c r="EC71" s="39">
        <v>1026</v>
      </c>
      <c r="ED71" s="53">
        <f t="shared" si="599"/>
        <v>6.1217183770883053E-2</v>
      </c>
      <c r="EE71" s="40">
        <v>2339</v>
      </c>
      <c r="EF71" s="53">
        <f t="shared" si="599"/>
        <v>0.1395584725536993</v>
      </c>
      <c r="EG71" s="40">
        <v>4491</v>
      </c>
      <c r="EH71" s="53">
        <f t="shared" ref="EH71" si="627">EG71/$EB71</f>
        <v>0.26795942720763721</v>
      </c>
      <c r="EI71" s="40">
        <v>6283</v>
      </c>
      <c r="EJ71" s="53">
        <f t="shared" ref="EJ71" si="628">EI71/$EB71</f>
        <v>0.37488066825775657</v>
      </c>
      <c r="EK71" s="40">
        <v>10235</v>
      </c>
      <c r="EL71" s="53">
        <f t="shared" ref="EL71" si="629">EK71/$EB71</f>
        <v>0.61068019093078763</v>
      </c>
      <c r="EM71" s="40">
        <v>12703</v>
      </c>
      <c r="EN71" s="53">
        <f t="shared" ref="EN71" si="630">EM71/$EB71</f>
        <v>0.75793556085918856</v>
      </c>
      <c r="EO71" s="147">
        <v>95851</v>
      </c>
      <c r="EP71" s="147">
        <v>65476</v>
      </c>
      <c r="EQ71" s="147">
        <v>105433</v>
      </c>
      <c r="ER71" s="147">
        <v>120744</v>
      </c>
      <c r="ES71" s="147">
        <v>62946</v>
      </c>
      <c r="ET71" s="40">
        <v>12139</v>
      </c>
      <c r="EU71" s="40">
        <v>684</v>
      </c>
      <c r="EV71" s="53">
        <f t="shared" si="604"/>
        <v>5.6347310322102315E-2</v>
      </c>
      <c r="EW71" s="40">
        <v>13794</v>
      </c>
      <c r="EX71" s="40">
        <v>941</v>
      </c>
      <c r="EY71" s="53">
        <f t="shared" si="605"/>
        <v>6.8218065825721333E-2</v>
      </c>
      <c r="EZ71" s="40">
        <f t="shared" si="606"/>
        <v>25933</v>
      </c>
      <c r="FA71" s="40">
        <f t="shared" si="607"/>
        <v>1625</v>
      </c>
      <c r="FB71" s="53">
        <f t="shared" si="608"/>
        <v>6.2661473797863729E-2</v>
      </c>
      <c r="FC71" s="40">
        <v>25933</v>
      </c>
      <c r="FD71" s="40">
        <v>1625</v>
      </c>
      <c r="FE71" s="53">
        <f t="shared" si="609"/>
        <v>6.2661473797863729E-2</v>
      </c>
      <c r="FF71" s="40">
        <v>3030</v>
      </c>
      <c r="FG71" s="53">
        <f t="shared" si="609"/>
        <v>0.11683954806617051</v>
      </c>
      <c r="FH71" s="40">
        <v>4503</v>
      </c>
      <c r="FI71" s="53">
        <f t="shared" ref="FI71" si="631">FH71/$FC71</f>
        <v>0.17363976400724945</v>
      </c>
      <c r="FJ71" s="40">
        <v>5449</v>
      </c>
      <c r="FK71" s="53">
        <f t="shared" ref="FK71" si="632">FJ71/$FC71</f>
        <v>0.21011838198434427</v>
      </c>
      <c r="FL71" s="40">
        <v>9284</v>
      </c>
      <c r="FM71" s="53">
        <f t="shared" ref="FM71" si="633">FL71/$FC71</f>
        <v>0.35799946014730266</v>
      </c>
      <c r="FN71" s="40">
        <v>2383</v>
      </c>
      <c r="FO71" s="53">
        <v>0.30704806081690506</v>
      </c>
      <c r="FP71" s="40">
        <v>159</v>
      </c>
      <c r="FQ71" s="53">
        <v>2.0487050637804406E-2</v>
      </c>
      <c r="FR71" s="40">
        <v>450</v>
      </c>
      <c r="FS71" s="53">
        <v>9.9645704162976079E-2</v>
      </c>
      <c r="FT71" s="39">
        <v>0</v>
      </c>
      <c r="FU71" s="53">
        <v>0</v>
      </c>
      <c r="FV71" s="40">
        <v>1498</v>
      </c>
      <c r="FW71" s="53">
        <v>0.18306244653550044</v>
      </c>
      <c r="FX71" s="40">
        <v>42</v>
      </c>
      <c r="FY71" s="53">
        <v>5.1325919589392645E-3</v>
      </c>
      <c r="FZ71" s="40">
        <v>281</v>
      </c>
      <c r="GA71" s="53">
        <v>4.7764745877953423E-2</v>
      </c>
      <c r="GB71" s="40">
        <v>0</v>
      </c>
      <c r="GC71" s="53">
        <v>0</v>
      </c>
      <c r="GD71" s="40">
        <v>4612</v>
      </c>
      <c r="GE71" s="150">
        <v>0.17507497247845727</v>
      </c>
      <c r="GF71" s="40">
        <v>201</v>
      </c>
      <c r="GG71" s="150">
        <v>7.6301104657783853E-3</v>
      </c>
      <c r="GH71" s="40">
        <v>16760</v>
      </c>
      <c r="GI71" s="40">
        <v>3039</v>
      </c>
      <c r="GJ71" s="53">
        <f t="shared" si="613"/>
        <v>0.18132458233890214</v>
      </c>
      <c r="GK71" s="40">
        <v>844</v>
      </c>
      <c r="GL71" s="53">
        <f t="shared" si="614"/>
        <v>0.27772293517604474</v>
      </c>
      <c r="GM71" s="40">
        <v>2009</v>
      </c>
      <c r="GN71" s="53">
        <f t="shared" si="615"/>
        <v>0.66107272128989802</v>
      </c>
      <c r="GO71" s="40">
        <v>13721</v>
      </c>
      <c r="GP71" s="53">
        <f t="shared" si="616"/>
        <v>0.81867541766109786</v>
      </c>
      <c r="GQ71" s="40">
        <v>10610</v>
      </c>
      <c r="GR71" s="53">
        <f t="shared" si="617"/>
        <v>0.77326725457328183</v>
      </c>
      <c r="GS71" s="40">
        <v>3032</v>
      </c>
      <c r="GT71" s="53">
        <f t="shared" si="618"/>
        <v>0.22097514758399533</v>
      </c>
    </row>
    <row r="72" spans="1:202" x14ac:dyDescent="0.25">
      <c r="A72" t="s">
        <v>243</v>
      </c>
      <c r="B72" s="46">
        <v>409040</v>
      </c>
      <c r="C72" s="46">
        <v>112072</v>
      </c>
      <c r="D72" s="46">
        <v>81273</v>
      </c>
      <c r="E72" s="46">
        <v>33250</v>
      </c>
      <c r="F72" s="46">
        <v>10515</v>
      </c>
      <c r="G72" s="48">
        <f t="shared" si="532"/>
        <v>0.27398787404654801</v>
      </c>
      <c r="H72" s="48">
        <f t="shared" si="533"/>
        <v>0.1986920594562879</v>
      </c>
      <c r="I72" s="48">
        <f t="shared" si="534"/>
        <v>8.1287893604537448E-2</v>
      </c>
      <c r="J72" s="48">
        <f t="shared" si="535"/>
        <v>2.5706532368472521E-2</v>
      </c>
      <c r="K72" s="46">
        <v>37079</v>
      </c>
      <c r="L72" s="49">
        <f t="shared" si="536"/>
        <v>0.45622777552200605</v>
      </c>
      <c r="M72" s="46">
        <v>44194</v>
      </c>
      <c r="N72" s="49">
        <f t="shared" si="537"/>
        <v>0.54377222447799389</v>
      </c>
      <c r="O72" s="52">
        <v>43.3</v>
      </c>
      <c r="P72" s="40">
        <v>166790</v>
      </c>
      <c r="Q72" s="40">
        <v>74761</v>
      </c>
      <c r="R72" s="53">
        <f t="shared" si="538"/>
        <v>0.44823430661310631</v>
      </c>
      <c r="S72" s="40">
        <v>56520</v>
      </c>
      <c r="T72" s="54">
        <f t="shared" si="539"/>
        <v>0.33886923676479408</v>
      </c>
      <c r="U72" s="46">
        <v>37079</v>
      </c>
      <c r="V72" s="40">
        <v>1596</v>
      </c>
      <c r="W72" s="53">
        <f t="shared" si="540"/>
        <v>4.3043232018123469E-2</v>
      </c>
      <c r="X72" s="40">
        <v>27690</v>
      </c>
      <c r="Y72" s="55">
        <f t="shared" si="541"/>
        <v>0.74678389384826993</v>
      </c>
      <c r="Z72" s="40">
        <v>906</v>
      </c>
      <c r="AA72" s="53">
        <f t="shared" si="542"/>
        <v>2.4434315920062569E-2</v>
      </c>
      <c r="AB72" s="40">
        <v>3339</v>
      </c>
      <c r="AC72" s="53">
        <f t="shared" si="543"/>
        <v>9.005097224844251E-2</v>
      </c>
      <c r="AD72" s="40">
        <v>3548</v>
      </c>
      <c r="AE72" s="53">
        <f t="shared" si="544"/>
        <v>9.5687585965101546E-2</v>
      </c>
      <c r="AF72" s="40">
        <v>44194</v>
      </c>
      <c r="AG72" s="40">
        <v>2022</v>
      </c>
      <c r="AH72" s="53">
        <f t="shared" si="545"/>
        <v>4.5752817124496539E-2</v>
      </c>
      <c r="AI72" s="40">
        <v>21683</v>
      </c>
      <c r="AJ72" s="53">
        <f t="shared" si="546"/>
        <v>0.4906322125175363</v>
      </c>
      <c r="AK72" s="40">
        <v>985</v>
      </c>
      <c r="AL72" s="53">
        <f t="shared" si="547"/>
        <v>2.2288093406344751E-2</v>
      </c>
      <c r="AM72" s="40">
        <v>12850</v>
      </c>
      <c r="AN72" s="53">
        <f t="shared" si="548"/>
        <v>0.2907634520523148</v>
      </c>
      <c r="AO72" s="40">
        <v>6654</v>
      </c>
      <c r="AP72" s="53">
        <f t="shared" si="549"/>
        <v>0.1505634248993076</v>
      </c>
      <c r="AQ72" s="40">
        <f t="shared" si="550"/>
        <v>81273</v>
      </c>
      <c r="AR72" s="40">
        <f t="shared" si="551"/>
        <v>3618</v>
      </c>
      <c r="AS72" s="53">
        <f t="shared" si="552"/>
        <v>4.4516629138828395E-2</v>
      </c>
      <c r="AT72" s="40">
        <f t="shared" si="553"/>
        <v>49373</v>
      </c>
      <c r="AU72" s="53">
        <f t="shared" si="554"/>
        <v>0.60749572428727872</v>
      </c>
      <c r="AV72" s="40">
        <f t="shared" si="555"/>
        <v>1891</v>
      </c>
      <c r="AW72" s="53">
        <f t="shared" si="556"/>
        <v>2.3267259729553479E-2</v>
      </c>
      <c r="AX72" s="40">
        <f t="shared" si="557"/>
        <v>16189</v>
      </c>
      <c r="AY72" s="53">
        <f t="shared" si="558"/>
        <v>0.19919284387188857</v>
      </c>
      <c r="AZ72" s="40">
        <f t="shared" si="559"/>
        <v>10202</v>
      </c>
      <c r="BA72" s="53">
        <f t="shared" si="560"/>
        <v>0.12552754297245086</v>
      </c>
      <c r="BB72" s="141">
        <v>36685</v>
      </c>
      <c r="BC72" s="141">
        <v>9195</v>
      </c>
      <c r="BD72" s="142">
        <f t="shared" si="561"/>
        <v>0.25064740357094178</v>
      </c>
      <c r="BE72" s="141">
        <v>43157</v>
      </c>
      <c r="BF72" s="141">
        <v>10944</v>
      </c>
      <c r="BG72" s="142">
        <f t="shared" si="524"/>
        <v>0.25358574507032461</v>
      </c>
      <c r="BH72" s="144">
        <f t="shared" si="562"/>
        <v>79842</v>
      </c>
      <c r="BI72" s="144">
        <f t="shared" si="563"/>
        <v>20139</v>
      </c>
      <c r="BJ72" s="145">
        <f t="shared" si="564"/>
        <v>0.25223566543924253</v>
      </c>
      <c r="BK72" s="40">
        <v>79312</v>
      </c>
      <c r="BL72" s="40">
        <v>20715</v>
      </c>
      <c r="BM72" s="53">
        <f t="shared" si="565"/>
        <v>0.26118367964494654</v>
      </c>
      <c r="BN72" s="40">
        <v>37079</v>
      </c>
      <c r="BO72" s="40">
        <v>5997</v>
      </c>
      <c r="BP72" s="53">
        <f t="shared" si="566"/>
        <v>0.16173575339140753</v>
      </c>
      <c r="BQ72" s="40">
        <v>44194</v>
      </c>
      <c r="BR72" s="40">
        <v>15706</v>
      </c>
      <c r="BS72" s="53">
        <f t="shared" si="567"/>
        <v>0.35538760917771645</v>
      </c>
      <c r="BT72" s="27">
        <v>412591</v>
      </c>
      <c r="BU72" s="27">
        <v>86963</v>
      </c>
      <c r="BV72" s="57">
        <f t="shared" si="568"/>
        <v>0.21077289616108932</v>
      </c>
      <c r="BW72" s="57">
        <f t="shared" si="569"/>
        <v>1</v>
      </c>
      <c r="BX72" s="27">
        <v>355159</v>
      </c>
      <c r="BY72" s="27">
        <v>82518</v>
      </c>
      <c r="BZ72" s="57">
        <f t="shared" si="570"/>
        <v>0.23234100783029574</v>
      </c>
      <c r="CA72" s="57">
        <f t="shared" si="571"/>
        <v>0.94888630797005624</v>
      </c>
      <c r="CB72" s="27">
        <v>8040</v>
      </c>
      <c r="CC72" s="27">
        <v>801</v>
      </c>
      <c r="CD72" s="57">
        <f t="shared" si="572"/>
        <v>9.9626865671641793E-2</v>
      </c>
      <c r="CE72" s="57">
        <f t="shared" si="619"/>
        <v>9.2108137943723196E-3</v>
      </c>
      <c r="CF72" s="27">
        <v>934</v>
      </c>
      <c r="CG72" s="27">
        <v>101</v>
      </c>
      <c r="CH72" s="57">
        <f t="shared" si="573"/>
        <v>0.10813704496788008</v>
      </c>
      <c r="CI72" s="57">
        <f t="shared" si="574"/>
        <v>1.1614134746961351E-3</v>
      </c>
      <c r="CJ72" s="27">
        <v>17235</v>
      </c>
      <c r="CK72" s="27">
        <v>1580</v>
      </c>
      <c r="CL72" s="58">
        <f t="shared" si="575"/>
        <v>9.1673919350159561E-2</v>
      </c>
      <c r="CM72" s="57">
        <f t="shared" si="576"/>
        <v>1.816864643584053E-2</v>
      </c>
      <c r="CN72" s="27">
        <v>157</v>
      </c>
      <c r="CO72" s="27">
        <v>26</v>
      </c>
      <c r="CP72" s="58">
        <f t="shared" si="577"/>
        <v>0.16560509554140126</v>
      </c>
      <c r="CQ72" s="57">
        <f t="shared" si="578"/>
        <v>2.9897772615940113E-4</v>
      </c>
      <c r="CR72" s="126">
        <v>3915</v>
      </c>
      <c r="CS72" s="126">
        <v>75</v>
      </c>
      <c r="CT72" s="127">
        <f t="shared" si="579"/>
        <v>1.9157088122605363E-2</v>
      </c>
      <c r="CU72" s="127">
        <f t="shared" si="580"/>
        <v>8.6243574853673405E-4</v>
      </c>
      <c r="CV72" s="27">
        <v>6733</v>
      </c>
      <c r="CW72" s="27">
        <v>263</v>
      </c>
      <c r="CX72" s="57">
        <f t="shared" si="581"/>
        <v>3.9061339670280706E-2</v>
      </c>
      <c r="CY72" s="57">
        <f t="shared" si="582"/>
        <v>3.0242746915354808E-3</v>
      </c>
      <c r="CZ72" s="27">
        <v>24333</v>
      </c>
      <c r="DA72" s="27">
        <v>1674</v>
      </c>
      <c r="DB72" s="57">
        <f t="shared" si="583"/>
        <v>6.8795462951547287E-2</v>
      </c>
      <c r="DC72" s="57">
        <f t="shared" si="584"/>
        <v>1.9249565907339904E-2</v>
      </c>
      <c r="DD72" s="40">
        <v>37079</v>
      </c>
      <c r="DE72" s="40">
        <v>1266</v>
      </c>
      <c r="DF72" s="40">
        <v>9708</v>
      </c>
      <c r="DG72" s="40">
        <v>10870</v>
      </c>
      <c r="DH72" s="40">
        <v>15235</v>
      </c>
      <c r="DI72" s="54">
        <f t="shared" si="585"/>
        <v>3.4143315623398687E-2</v>
      </c>
      <c r="DJ72" s="54">
        <f t="shared" si="586"/>
        <v>0.2618193586666307</v>
      </c>
      <c r="DK72" s="54">
        <f t="shared" si="587"/>
        <v>0.70403732570997057</v>
      </c>
      <c r="DL72" s="40">
        <v>44194</v>
      </c>
      <c r="DM72" s="40">
        <v>1788</v>
      </c>
      <c r="DN72" s="40">
        <v>14818</v>
      </c>
      <c r="DO72" s="40">
        <v>13526</v>
      </c>
      <c r="DP72" s="40">
        <v>14062</v>
      </c>
      <c r="DQ72" s="54">
        <f t="shared" si="588"/>
        <v>4.0457980721364889E-2</v>
      </c>
      <c r="DR72" s="54">
        <f t="shared" si="589"/>
        <v>0.33529438385301175</v>
      </c>
      <c r="DS72" s="54">
        <f t="shared" si="590"/>
        <v>0.62424763542562334</v>
      </c>
      <c r="DT72" s="40">
        <f t="shared" si="591"/>
        <v>81273</v>
      </c>
      <c r="DU72" s="40">
        <f t="shared" si="592"/>
        <v>3054</v>
      </c>
      <c r="DV72" s="40">
        <f t="shared" si="593"/>
        <v>24526</v>
      </c>
      <c r="DW72" s="40">
        <f t="shared" si="594"/>
        <v>24396</v>
      </c>
      <c r="DX72" s="40">
        <f t="shared" si="595"/>
        <v>29297</v>
      </c>
      <c r="DY72" s="53">
        <f t="shared" si="596"/>
        <v>3.7577055110553322E-2</v>
      </c>
      <c r="DZ72" s="53">
        <f t="shared" si="597"/>
        <v>0.30177303655580573</v>
      </c>
      <c r="EA72" s="53">
        <f t="shared" si="598"/>
        <v>0.6606499083336409</v>
      </c>
      <c r="EB72" s="40">
        <v>51722</v>
      </c>
      <c r="EC72" s="39">
        <v>3428</v>
      </c>
      <c r="ED72" s="53">
        <f t="shared" si="599"/>
        <v>6.627740613278682E-2</v>
      </c>
      <c r="EE72" s="40">
        <v>7936</v>
      </c>
      <c r="EF72" s="53">
        <f t="shared" si="599"/>
        <v>0.15343567534124744</v>
      </c>
      <c r="EG72" s="40">
        <v>13240</v>
      </c>
      <c r="EH72" s="53">
        <f t="shared" ref="EH72" si="634">EG72/$EB72</f>
        <v>0.25598391400177872</v>
      </c>
      <c r="EI72" s="40">
        <v>19557</v>
      </c>
      <c r="EJ72" s="53">
        <f t="shared" ref="EJ72" si="635">EI72/$EB72</f>
        <v>0.37811762886199296</v>
      </c>
      <c r="EK72" s="40">
        <v>29346</v>
      </c>
      <c r="EL72" s="53">
        <f t="shared" ref="EL72" si="636">EK72/$EB72</f>
        <v>0.56737945168400294</v>
      </c>
      <c r="EM72" s="40">
        <v>36759</v>
      </c>
      <c r="EN72" s="53">
        <f t="shared" ref="EN72" si="637">EM72/$EB72</f>
        <v>0.71070337573953057</v>
      </c>
      <c r="EO72" s="147">
        <v>104100</v>
      </c>
      <c r="EP72" s="147">
        <v>56168</v>
      </c>
      <c r="EQ72" s="147">
        <v>125300</v>
      </c>
      <c r="ER72" s="147">
        <v>131597</v>
      </c>
      <c r="ES72" s="147">
        <v>64740</v>
      </c>
      <c r="ET72" s="40">
        <v>36685</v>
      </c>
      <c r="EU72" s="40">
        <v>1473</v>
      </c>
      <c r="EV72" s="53">
        <f t="shared" si="604"/>
        <v>4.0152650947253649E-2</v>
      </c>
      <c r="EW72" s="40">
        <v>43157</v>
      </c>
      <c r="EX72" s="40">
        <v>3900</v>
      </c>
      <c r="EY72" s="53">
        <f t="shared" si="605"/>
        <v>9.0367727135806472E-2</v>
      </c>
      <c r="EZ72" s="40">
        <f t="shared" si="606"/>
        <v>79842</v>
      </c>
      <c r="FA72" s="40">
        <f t="shared" si="607"/>
        <v>5373</v>
      </c>
      <c r="FB72" s="53">
        <f t="shared" si="608"/>
        <v>6.729540843165252E-2</v>
      </c>
      <c r="FC72" s="40">
        <v>79842</v>
      </c>
      <c r="FD72" s="40">
        <v>5373</v>
      </c>
      <c r="FE72" s="53">
        <f t="shared" si="609"/>
        <v>6.729540843165252E-2</v>
      </c>
      <c r="FF72" s="40">
        <v>9351</v>
      </c>
      <c r="FG72" s="53">
        <f t="shared" si="609"/>
        <v>0.11711880964905688</v>
      </c>
      <c r="FH72" s="40">
        <v>13058</v>
      </c>
      <c r="FI72" s="53">
        <f t="shared" ref="FI72" si="638">FH72/$FC72</f>
        <v>0.16354800731444602</v>
      </c>
      <c r="FJ72" s="40">
        <v>15392</v>
      </c>
      <c r="FK72" s="53">
        <f t="shared" ref="FK72" si="639">FJ72/$FC72</f>
        <v>0.19278074196538164</v>
      </c>
      <c r="FL72" s="40">
        <v>27153</v>
      </c>
      <c r="FM72" s="53">
        <f t="shared" ref="FM72" si="640">FL72/$FC72</f>
        <v>0.3400841662283009</v>
      </c>
      <c r="FN72" s="40">
        <v>6861</v>
      </c>
      <c r="FO72" s="53">
        <v>0.29648675510997796</v>
      </c>
      <c r="FP72" s="40">
        <v>77</v>
      </c>
      <c r="FQ72" s="53">
        <v>3.3274275096149691E-3</v>
      </c>
      <c r="FR72" s="40">
        <v>1326</v>
      </c>
      <c r="FS72" s="53">
        <v>9.5135600516573396E-2</v>
      </c>
      <c r="FT72" s="39">
        <v>1</v>
      </c>
      <c r="FU72" s="53">
        <v>7.1746305065289138E-5</v>
      </c>
      <c r="FV72" s="40">
        <v>5228</v>
      </c>
      <c r="FW72" s="53">
        <v>0.21011172735310665</v>
      </c>
      <c r="FX72" s="40">
        <v>33</v>
      </c>
      <c r="FY72" s="53">
        <v>1.3262599469496021E-3</v>
      </c>
      <c r="FZ72" s="40">
        <v>885</v>
      </c>
      <c r="GA72" s="53">
        <v>4.5826429163214583E-2</v>
      </c>
      <c r="GB72" s="40">
        <v>7</v>
      </c>
      <c r="GC72" s="53">
        <v>3.6246893123446564E-4</v>
      </c>
      <c r="GD72" s="40">
        <v>14300</v>
      </c>
      <c r="GE72" s="150">
        <v>0.17595019256087507</v>
      </c>
      <c r="GF72" s="40">
        <v>118</v>
      </c>
      <c r="GG72" s="150">
        <v>1.4518966938589692E-3</v>
      </c>
      <c r="GH72" s="40">
        <v>51722</v>
      </c>
      <c r="GI72" s="40">
        <v>11507</v>
      </c>
      <c r="GJ72" s="53">
        <f t="shared" si="613"/>
        <v>0.2224778624183133</v>
      </c>
      <c r="GK72" s="40">
        <v>3329</v>
      </c>
      <c r="GL72" s="53">
        <f t="shared" si="614"/>
        <v>0.28930216390023467</v>
      </c>
      <c r="GM72" s="40">
        <v>7588</v>
      </c>
      <c r="GN72" s="53">
        <f t="shared" si="615"/>
        <v>0.659424698009907</v>
      </c>
      <c r="GO72" s="40">
        <v>40215</v>
      </c>
      <c r="GP72" s="53">
        <f t="shared" si="616"/>
        <v>0.77752213758168676</v>
      </c>
      <c r="GQ72" s="40">
        <v>30063</v>
      </c>
      <c r="GR72" s="53">
        <f t="shared" si="617"/>
        <v>0.74755688176053714</v>
      </c>
      <c r="GS72" s="40">
        <v>9756</v>
      </c>
      <c r="GT72" s="53">
        <f t="shared" si="618"/>
        <v>0.24259604625139874</v>
      </c>
    </row>
    <row r="73" spans="1:202" x14ac:dyDescent="0.25">
      <c r="A73" t="s">
        <v>244</v>
      </c>
      <c r="B73" s="46">
        <v>51714</v>
      </c>
      <c r="C73" s="46">
        <v>15387</v>
      </c>
      <c r="D73" s="46">
        <v>10817</v>
      </c>
      <c r="E73" s="46">
        <v>4445</v>
      </c>
      <c r="F73" s="46">
        <v>1426</v>
      </c>
      <c r="G73" s="48">
        <f t="shared" si="532"/>
        <v>0.29754031790230884</v>
      </c>
      <c r="H73" s="48">
        <f t="shared" si="533"/>
        <v>0.20916966392079514</v>
      </c>
      <c r="I73" s="48">
        <f t="shared" si="534"/>
        <v>8.5953513555323505E-2</v>
      </c>
      <c r="J73" s="48">
        <f t="shared" si="535"/>
        <v>2.75747379819778E-2</v>
      </c>
      <c r="K73" s="46">
        <v>5290</v>
      </c>
      <c r="L73" s="49">
        <f t="shared" si="536"/>
        <v>0.48904502172506242</v>
      </c>
      <c r="M73" s="46">
        <v>5527</v>
      </c>
      <c r="N73" s="49">
        <f t="shared" si="537"/>
        <v>0.51095497827493763</v>
      </c>
      <c r="O73" s="52">
        <v>45.4</v>
      </c>
      <c r="P73" s="40">
        <v>22394</v>
      </c>
      <c r="Q73" s="40">
        <v>10495</v>
      </c>
      <c r="R73" s="53">
        <f t="shared" si="538"/>
        <v>0.46865231758506742</v>
      </c>
      <c r="S73" s="40">
        <v>7650</v>
      </c>
      <c r="T73" s="54">
        <f t="shared" si="539"/>
        <v>0.34160935964990624</v>
      </c>
      <c r="U73" s="46">
        <v>5290</v>
      </c>
      <c r="V73" s="40">
        <v>401</v>
      </c>
      <c r="W73" s="53">
        <f t="shared" si="540"/>
        <v>7.5803402646502829E-2</v>
      </c>
      <c r="X73" s="40">
        <v>3092</v>
      </c>
      <c r="Y73" s="55">
        <f t="shared" si="541"/>
        <v>0.58449905482041586</v>
      </c>
      <c r="Z73" s="40">
        <v>252</v>
      </c>
      <c r="AA73" s="53">
        <f t="shared" si="542"/>
        <v>4.7637051039697544E-2</v>
      </c>
      <c r="AB73" s="40">
        <v>742</v>
      </c>
      <c r="AC73" s="53">
        <f t="shared" si="543"/>
        <v>0.14026465028355387</v>
      </c>
      <c r="AD73" s="40">
        <v>803</v>
      </c>
      <c r="AE73" s="53">
        <f t="shared" si="544"/>
        <v>0.15179584120982986</v>
      </c>
      <c r="AF73" s="40">
        <v>5527</v>
      </c>
      <c r="AG73" s="40">
        <v>229</v>
      </c>
      <c r="AH73" s="53">
        <f t="shared" si="545"/>
        <v>4.1432965442373799E-2</v>
      </c>
      <c r="AI73" s="40">
        <v>2752</v>
      </c>
      <c r="AJ73" s="53">
        <f t="shared" si="546"/>
        <v>0.49791930522887645</v>
      </c>
      <c r="AK73" s="40">
        <v>182</v>
      </c>
      <c r="AL73" s="53">
        <f t="shared" si="547"/>
        <v>3.2929256377781796E-2</v>
      </c>
      <c r="AM73" s="40">
        <v>1562</v>
      </c>
      <c r="AN73" s="53">
        <f t="shared" si="548"/>
        <v>0.2826126289126108</v>
      </c>
      <c r="AO73" s="40">
        <v>802</v>
      </c>
      <c r="AP73" s="53">
        <f t="shared" si="549"/>
        <v>0.14510584403835716</v>
      </c>
      <c r="AQ73" s="40">
        <f t="shared" si="550"/>
        <v>10817</v>
      </c>
      <c r="AR73" s="40">
        <f t="shared" si="551"/>
        <v>630</v>
      </c>
      <c r="AS73" s="53">
        <f t="shared" si="552"/>
        <v>5.8241656651566977E-2</v>
      </c>
      <c r="AT73" s="40">
        <f t="shared" si="553"/>
        <v>5844</v>
      </c>
      <c r="AU73" s="53">
        <f t="shared" si="554"/>
        <v>0.54026070074882127</v>
      </c>
      <c r="AV73" s="40">
        <f t="shared" si="555"/>
        <v>434</v>
      </c>
      <c r="AW73" s="53">
        <f t="shared" si="556"/>
        <v>4.0122030137746137E-2</v>
      </c>
      <c r="AX73" s="40">
        <f t="shared" si="557"/>
        <v>2304</v>
      </c>
      <c r="AY73" s="53">
        <f t="shared" si="558"/>
        <v>0.21299805861144494</v>
      </c>
      <c r="AZ73" s="40">
        <f t="shared" si="559"/>
        <v>1605</v>
      </c>
      <c r="BA73" s="53">
        <f t="shared" si="560"/>
        <v>0.14837755385042065</v>
      </c>
      <c r="BB73" s="141">
        <v>4677</v>
      </c>
      <c r="BC73" s="141">
        <v>1576</v>
      </c>
      <c r="BD73" s="142">
        <f t="shared" si="561"/>
        <v>0.33696814197134917</v>
      </c>
      <c r="BE73" s="141">
        <v>5338</v>
      </c>
      <c r="BF73" s="141">
        <v>1569</v>
      </c>
      <c r="BG73" s="142">
        <f t="shared" si="524"/>
        <v>0.29393031097789435</v>
      </c>
      <c r="BH73" s="144">
        <f t="shared" si="562"/>
        <v>10015</v>
      </c>
      <c r="BI73" s="144">
        <f t="shared" si="563"/>
        <v>3145</v>
      </c>
      <c r="BJ73" s="145">
        <f t="shared" si="564"/>
        <v>0.31402895656515228</v>
      </c>
      <c r="BK73" s="40">
        <v>10722</v>
      </c>
      <c r="BL73" s="40">
        <v>2935</v>
      </c>
      <c r="BM73" s="53">
        <f t="shared" si="565"/>
        <v>0.27373624323820184</v>
      </c>
      <c r="BN73" s="40">
        <v>5290</v>
      </c>
      <c r="BO73" s="40">
        <v>1103</v>
      </c>
      <c r="BP73" s="53">
        <f t="shared" si="566"/>
        <v>0.20850661625708886</v>
      </c>
      <c r="BQ73" s="40">
        <v>5527</v>
      </c>
      <c r="BR73" s="40">
        <v>1981</v>
      </c>
      <c r="BS73" s="53">
        <f t="shared" si="567"/>
        <v>0.35842229057354802</v>
      </c>
      <c r="BT73" s="27">
        <v>51388</v>
      </c>
      <c r="BU73" s="27">
        <v>11160</v>
      </c>
      <c r="BV73" s="57">
        <f t="shared" si="568"/>
        <v>0.21717132404452402</v>
      </c>
      <c r="BW73" s="57">
        <f t="shared" si="569"/>
        <v>1</v>
      </c>
      <c r="BX73" s="27">
        <v>47812</v>
      </c>
      <c r="BY73" s="27">
        <v>10874</v>
      </c>
      <c r="BZ73" s="57">
        <f t="shared" si="570"/>
        <v>0.22743244373797372</v>
      </c>
      <c r="CA73" s="57">
        <f t="shared" si="571"/>
        <v>0.97437275985663085</v>
      </c>
      <c r="CB73" s="27">
        <v>279</v>
      </c>
      <c r="CC73" s="27">
        <v>19</v>
      </c>
      <c r="CD73" s="57">
        <f t="shared" si="572"/>
        <v>6.8100358422939072E-2</v>
      </c>
      <c r="CE73" s="57">
        <f t="shared" si="619"/>
        <v>1.7025089605734768E-3</v>
      </c>
      <c r="CF73" s="27">
        <v>345</v>
      </c>
      <c r="CG73" s="27">
        <v>48</v>
      </c>
      <c r="CH73" s="57">
        <f t="shared" si="573"/>
        <v>0.1391304347826087</v>
      </c>
      <c r="CI73" s="57">
        <f t="shared" si="574"/>
        <v>4.3010752688172043E-3</v>
      </c>
      <c r="CJ73" s="27">
        <v>286</v>
      </c>
      <c r="CK73" s="27">
        <v>39</v>
      </c>
      <c r="CL73" s="58">
        <f t="shared" si="575"/>
        <v>0.13636363636363635</v>
      </c>
      <c r="CM73" s="57">
        <f t="shared" si="576"/>
        <v>3.4946236559139786E-3</v>
      </c>
      <c r="CN73" s="27">
        <v>10</v>
      </c>
      <c r="CO73" s="27">
        <v>3</v>
      </c>
      <c r="CP73" s="58">
        <f t="shared" si="577"/>
        <v>0.3</v>
      </c>
      <c r="CQ73" s="57">
        <f t="shared" si="578"/>
        <v>2.6881720430107527E-4</v>
      </c>
      <c r="CR73" s="126">
        <v>218</v>
      </c>
      <c r="CS73" s="126">
        <v>13</v>
      </c>
      <c r="CT73" s="127">
        <f t="shared" si="579"/>
        <v>5.9633027522935783E-2</v>
      </c>
      <c r="CU73" s="127">
        <f t="shared" si="580"/>
        <v>1.1648745519713263E-3</v>
      </c>
      <c r="CV73" s="27">
        <v>570</v>
      </c>
      <c r="CW73" s="27">
        <v>53</v>
      </c>
      <c r="CX73" s="57">
        <f t="shared" si="581"/>
        <v>9.2982456140350875E-2</v>
      </c>
      <c r="CY73" s="57">
        <f t="shared" si="582"/>
        <v>4.7491039426523296E-3</v>
      </c>
      <c r="CZ73" s="27">
        <v>2086</v>
      </c>
      <c r="DA73" s="27">
        <v>124</v>
      </c>
      <c r="DB73" s="57">
        <f t="shared" si="583"/>
        <v>5.9443911792905084E-2</v>
      </c>
      <c r="DC73" s="57">
        <f t="shared" si="584"/>
        <v>1.1111111111111112E-2</v>
      </c>
      <c r="DD73" s="40">
        <v>5290</v>
      </c>
      <c r="DE73" s="40">
        <v>599</v>
      </c>
      <c r="DF73" s="40">
        <v>2498</v>
      </c>
      <c r="DG73" s="40">
        <v>1337</v>
      </c>
      <c r="DH73" s="40">
        <v>856</v>
      </c>
      <c r="DI73" s="54">
        <f t="shared" si="585"/>
        <v>0.11323251417769375</v>
      </c>
      <c r="DJ73" s="54">
        <f t="shared" si="586"/>
        <v>0.4722117202268431</v>
      </c>
      <c r="DK73" s="54">
        <f t="shared" si="587"/>
        <v>0.41455576559546314</v>
      </c>
      <c r="DL73" s="40">
        <v>5527</v>
      </c>
      <c r="DM73" s="40">
        <v>404</v>
      </c>
      <c r="DN73" s="40">
        <v>2932</v>
      </c>
      <c r="DO73" s="40">
        <v>1274</v>
      </c>
      <c r="DP73" s="40">
        <v>917</v>
      </c>
      <c r="DQ73" s="54">
        <f t="shared" si="588"/>
        <v>7.309571195947169E-2</v>
      </c>
      <c r="DR73" s="54">
        <f t="shared" si="589"/>
        <v>0.53048670164646283</v>
      </c>
      <c r="DS73" s="54">
        <f t="shared" si="590"/>
        <v>0.39641758639406549</v>
      </c>
      <c r="DT73" s="40">
        <f t="shared" si="591"/>
        <v>10817</v>
      </c>
      <c r="DU73" s="40">
        <f t="shared" si="592"/>
        <v>1003</v>
      </c>
      <c r="DV73" s="40">
        <f t="shared" si="593"/>
        <v>5430</v>
      </c>
      <c r="DW73" s="40">
        <f t="shared" si="594"/>
        <v>2611</v>
      </c>
      <c r="DX73" s="40">
        <f t="shared" si="595"/>
        <v>1773</v>
      </c>
      <c r="DY73" s="53">
        <f t="shared" si="596"/>
        <v>9.2724415272256638E-2</v>
      </c>
      <c r="DZ73" s="53">
        <f t="shared" si="597"/>
        <v>0.50198761209207732</v>
      </c>
      <c r="EA73" s="53">
        <f t="shared" si="598"/>
        <v>0.40528797263566607</v>
      </c>
      <c r="EB73" s="40">
        <v>6822</v>
      </c>
      <c r="EC73" s="39">
        <v>848</v>
      </c>
      <c r="ED73" s="53">
        <f t="shared" si="599"/>
        <v>0.12430372324831428</v>
      </c>
      <c r="EE73" s="40">
        <v>1656</v>
      </c>
      <c r="EF73" s="53">
        <f t="shared" si="599"/>
        <v>0.24274406332453827</v>
      </c>
      <c r="EG73" s="40">
        <v>2578</v>
      </c>
      <c r="EH73" s="53">
        <f t="shared" ref="EH73" si="641">EG73/$EB73</f>
        <v>0.3778950454412196</v>
      </c>
      <c r="EI73" s="40">
        <v>3495</v>
      </c>
      <c r="EJ73" s="53">
        <f t="shared" ref="EJ73" si="642">EI73/$EB73</f>
        <v>0.51231310466138957</v>
      </c>
      <c r="EK73" s="40">
        <v>4800</v>
      </c>
      <c r="EL73" s="53">
        <f t="shared" ref="EL73" si="643">EK73/$EB73</f>
        <v>0.70360598065083557</v>
      </c>
      <c r="EM73" s="40">
        <v>5683</v>
      </c>
      <c r="EN73" s="53">
        <f t="shared" ref="EN73" si="644">EM73/$EB73</f>
        <v>0.83304016417472881</v>
      </c>
      <c r="EO73" s="147">
        <v>71189</v>
      </c>
      <c r="EP73" s="147">
        <v>67063</v>
      </c>
      <c r="EQ73" s="147">
        <v>83364</v>
      </c>
      <c r="ER73" s="147">
        <v>83586</v>
      </c>
      <c r="ES73" s="147">
        <v>48293</v>
      </c>
      <c r="ET73" s="40">
        <v>4677</v>
      </c>
      <c r="EU73" s="40">
        <v>470</v>
      </c>
      <c r="EV73" s="53">
        <f t="shared" si="604"/>
        <v>0.10049176822749625</v>
      </c>
      <c r="EW73" s="40">
        <v>5338</v>
      </c>
      <c r="EX73" s="40">
        <v>708</v>
      </c>
      <c r="EY73" s="53">
        <f t="shared" si="605"/>
        <v>0.13263394529786438</v>
      </c>
      <c r="EZ73" s="40">
        <f t="shared" si="606"/>
        <v>10015</v>
      </c>
      <c r="FA73" s="40">
        <f t="shared" si="607"/>
        <v>1178</v>
      </c>
      <c r="FB73" s="53">
        <f t="shared" si="608"/>
        <v>0.11762356465302047</v>
      </c>
      <c r="FC73" s="40">
        <v>10015</v>
      </c>
      <c r="FD73" s="40">
        <v>1178</v>
      </c>
      <c r="FE73" s="53">
        <f t="shared" si="609"/>
        <v>0.11762356465302047</v>
      </c>
      <c r="FF73" s="40">
        <v>2043</v>
      </c>
      <c r="FG73" s="53">
        <f t="shared" si="609"/>
        <v>0.20399400898652023</v>
      </c>
      <c r="FH73" s="40">
        <v>2801</v>
      </c>
      <c r="FI73" s="53">
        <f t="shared" ref="FI73" si="645">FH73/$FC73</f>
        <v>0.27968047928107836</v>
      </c>
      <c r="FJ73" s="40">
        <v>3216</v>
      </c>
      <c r="FK73" s="53">
        <f t="shared" ref="FK73" si="646">FJ73/$FC73</f>
        <v>0.32111832251622568</v>
      </c>
      <c r="FL73" s="40">
        <v>4948</v>
      </c>
      <c r="FM73" s="53">
        <f t="shared" ref="FM73" si="647">FL73/$FC73</f>
        <v>0.49405891163255117</v>
      </c>
      <c r="FN73" s="40">
        <v>749</v>
      </c>
      <c r="FO73" s="53">
        <v>0.23053247152970144</v>
      </c>
      <c r="FP73" s="40">
        <v>20</v>
      </c>
      <c r="FQ73" s="53">
        <v>6.1557402277623886E-3</v>
      </c>
      <c r="FR73" s="40">
        <v>155</v>
      </c>
      <c r="FS73" s="53">
        <v>7.5943165115139641E-2</v>
      </c>
      <c r="FT73" s="39">
        <v>0</v>
      </c>
      <c r="FU73" s="53">
        <v>0</v>
      </c>
      <c r="FV73" s="40">
        <v>520</v>
      </c>
      <c r="FW73" s="53">
        <v>0.1665065642010887</v>
      </c>
      <c r="FX73" s="40">
        <v>15</v>
      </c>
      <c r="FY73" s="53">
        <v>4.8030739673390974E-3</v>
      </c>
      <c r="FZ73" s="40">
        <v>89</v>
      </c>
      <c r="GA73" s="53">
        <v>3.7021630615640601E-2</v>
      </c>
      <c r="GB73" s="40">
        <v>0</v>
      </c>
      <c r="GC73" s="53">
        <v>0</v>
      </c>
      <c r="GD73" s="40">
        <v>1513</v>
      </c>
      <c r="GE73" s="150">
        <v>0.13987242303781086</v>
      </c>
      <c r="GF73" s="40">
        <v>35</v>
      </c>
      <c r="GG73" s="150">
        <v>3.235647591753721E-3</v>
      </c>
      <c r="GH73" s="40">
        <v>6822</v>
      </c>
      <c r="GI73" s="40">
        <v>1630</v>
      </c>
      <c r="GJ73" s="53">
        <f t="shared" si="613"/>
        <v>0.23893286426267957</v>
      </c>
      <c r="GK73" s="40">
        <v>564</v>
      </c>
      <c r="GL73" s="53">
        <f t="shared" si="614"/>
        <v>0.34601226993865031</v>
      </c>
      <c r="GM73" s="40">
        <v>893</v>
      </c>
      <c r="GN73" s="53">
        <f t="shared" si="615"/>
        <v>0.54785276073619626</v>
      </c>
      <c r="GO73" s="40">
        <v>5192</v>
      </c>
      <c r="GP73" s="53">
        <f t="shared" si="616"/>
        <v>0.76106713573732043</v>
      </c>
      <c r="GQ73" s="40">
        <v>3812</v>
      </c>
      <c r="GR73" s="53">
        <f t="shared" si="617"/>
        <v>0.73420647149460705</v>
      </c>
      <c r="GS73" s="40">
        <v>1368</v>
      </c>
      <c r="GT73" s="53">
        <f t="shared" si="618"/>
        <v>0.26348228043143296</v>
      </c>
    </row>
    <row r="74" spans="1:202" x14ac:dyDescent="0.25">
      <c r="A74" t="s">
        <v>245</v>
      </c>
      <c r="B74" s="46">
        <v>24752</v>
      </c>
      <c r="C74" s="46">
        <v>8509</v>
      </c>
      <c r="D74" s="46">
        <v>6303</v>
      </c>
      <c r="E74" s="46">
        <v>2478</v>
      </c>
      <c r="F74" s="46">
        <v>580</v>
      </c>
      <c r="G74" s="48">
        <f t="shared" si="532"/>
        <v>0.34377020038784745</v>
      </c>
      <c r="H74" s="48">
        <f t="shared" si="533"/>
        <v>0.25464608920491272</v>
      </c>
      <c r="I74" s="48">
        <f t="shared" si="534"/>
        <v>0.10011312217194571</v>
      </c>
      <c r="J74" s="48">
        <f t="shared" si="535"/>
        <v>2.3432449903038138E-2</v>
      </c>
      <c r="K74" s="46">
        <v>3214</v>
      </c>
      <c r="L74" s="49">
        <f t="shared" si="536"/>
        <v>0.50991591305727435</v>
      </c>
      <c r="M74" s="46">
        <v>3089</v>
      </c>
      <c r="N74" s="49">
        <f t="shared" si="537"/>
        <v>0.49008408694272571</v>
      </c>
      <c r="O74" s="52">
        <v>49.9</v>
      </c>
      <c r="P74" s="40">
        <v>10333</v>
      </c>
      <c r="Q74" s="40">
        <v>5574</v>
      </c>
      <c r="R74" s="53">
        <f t="shared" si="538"/>
        <v>0.5394367560243879</v>
      </c>
      <c r="S74" s="40">
        <v>4336</v>
      </c>
      <c r="T74" s="54">
        <f t="shared" si="539"/>
        <v>0.41962643956256651</v>
      </c>
      <c r="U74" s="46">
        <v>3214</v>
      </c>
      <c r="V74" s="40">
        <v>147</v>
      </c>
      <c r="W74" s="53">
        <f t="shared" si="540"/>
        <v>4.5737398879900436E-2</v>
      </c>
      <c r="X74" s="40">
        <v>2109</v>
      </c>
      <c r="Y74" s="55">
        <f t="shared" si="541"/>
        <v>0.65619166148102048</v>
      </c>
      <c r="Z74" s="40">
        <v>144</v>
      </c>
      <c r="AA74" s="53">
        <f t="shared" si="542"/>
        <v>4.4803982576229001E-2</v>
      </c>
      <c r="AB74" s="40">
        <v>372</v>
      </c>
      <c r="AC74" s="53">
        <f t="shared" si="543"/>
        <v>0.11574362165525824</v>
      </c>
      <c r="AD74" s="40">
        <v>442</v>
      </c>
      <c r="AE74" s="53">
        <f t="shared" si="544"/>
        <v>0.13752333540759179</v>
      </c>
      <c r="AF74" s="40">
        <v>3089</v>
      </c>
      <c r="AG74" s="40">
        <v>82</v>
      </c>
      <c r="AH74" s="53">
        <f t="shared" si="545"/>
        <v>2.6545807704758822E-2</v>
      </c>
      <c r="AI74" s="40">
        <v>1587</v>
      </c>
      <c r="AJ74" s="53">
        <f t="shared" si="546"/>
        <v>0.51375849789575911</v>
      </c>
      <c r="AK74" s="40">
        <v>54</v>
      </c>
      <c r="AL74" s="53">
        <f t="shared" si="547"/>
        <v>1.7481385561670445E-2</v>
      </c>
      <c r="AM74" s="40">
        <v>1043</v>
      </c>
      <c r="AN74" s="53">
        <f t="shared" si="548"/>
        <v>0.33764972483004208</v>
      </c>
      <c r="AO74" s="40">
        <v>323</v>
      </c>
      <c r="AP74" s="53">
        <f t="shared" si="549"/>
        <v>0.10456458400776951</v>
      </c>
      <c r="AQ74" s="40">
        <f t="shared" si="550"/>
        <v>6303</v>
      </c>
      <c r="AR74" s="40">
        <f t="shared" si="551"/>
        <v>229</v>
      </c>
      <c r="AS74" s="53">
        <f t="shared" si="552"/>
        <v>3.6331905441853087E-2</v>
      </c>
      <c r="AT74" s="40">
        <f t="shared" si="553"/>
        <v>3696</v>
      </c>
      <c r="AU74" s="53">
        <f t="shared" si="554"/>
        <v>0.58638743455497377</v>
      </c>
      <c r="AV74" s="40">
        <f t="shared" si="555"/>
        <v>198</v>
      </c>
      <c r="AW74" s="53">
        <f t="shared" si="556"/>
        <v>3.1413612565445025E-2</v>
      </c>
      <c r="AX74" s="40">
        <f t="shared" si="557"/>
        <v>1415</v>
      </c>
      <c r="AY74" s="53">
        <f t="shared" si="558"/>
        <v>0.22449627161669047</v>
      </c>
      <c r="AZ74" s="40">
        <f t="shared" si="559"/>
        <v>765</v>
      </c>
      <c r="BA74" s="53">
        <f t="shared" si="560"/>
        <v>0.1213707758210376</v>
      </c>
      <c r="BB74" s="141">
        <v>3132</v>
      </c>
      <c r="BC74" s="141">
        <v>982</v>
      </c>
      <c r="BD74" s="142">
        <f t="shared" si="561"/>
        <v>0.31353767560664114</v>
      </c>
      <c r="BE74" s="141">
        <v>3058</v>
      </c>
      <c r="BF74" s="141">
        <v>902</v>
      </c>
      <c r="BG74" s="142">
        <f t="shared" si="524"/>
        <v>0.29496402877697842</v>
      </c>
      <c r="BH74" s="144">
        <f t="shared" si="562"/>
        <v>6190</v>
      </c>
      <c r="BI74" s="144">
        <f t="shared" si="563"/>
        <v>1884</v>
      </c>
      <c r="BJ74" s="145">
        <f t="shared" si="564"/>
        <v>0.30436187399030695</v>
      </c>
      <c r="BK74" s="40">
        <v>6195</v>
      </c>
      <c r="BL74" s="40">
        <v>1616</v>
      </c>
      <c r="BM74" s="53">
        <f t="shared" si="565"/>
        <v>0.26085552865213885</v>
      </c>
      <c r="BN74" s="40">
        <v>3214</v>
      </c>
      <c r="BO74" s="40">
        <v>725</v>
      </c>
      <c r="BP74" s="53">
        <f t="shared" si="566"/>
        <v>0.2255756067205974</v>
      </c>
      <c r="BQ74" s="40">
        <v>3089</v>
      </c>
      <c r="BR74" s="40">
        <v>924</v>
      </c>
      <c r="BS74" s="53">
        <f t="shared" si="567"/>
        <v>0.29912593072191646</v>
      </c>
      <c r="BT74" s="27">
        <v>24934</v>
      </c>
      <c r="BU74" s="27">
        <v>6691</v>
      </c>
      <c r="BV74" s="57">
        <f t="shared" si="568"/>
        <v>0.26834843988128659</v>
      </c>
      <c r="BW74" s="57">
        <f t="shared" si="569"/>
        <v>1</v>
      </c>
      <c r="BX74" s="27">
        <v>22029</v>
      </c>
      <c r="BY74" s="27">
        <v>6455</v>
      </c>
      <c r="BZ74" s="57">
        <f t="shared" si="570"/>
        <v>0.2930228335376095</v>
      </c>
      <c r="CA74" s="57">
        <f t="shared" si="571"/>
        <v>0.96472874009863996</v>
      </c>
      <c r="CB74" s="27">
        <v>493</v>
      </c>
      <c r="CC74" s="27">
        <v>17</v>
      </c>
      <c r="CD74" s="57">
        <f t="shared" si="572"/>
        <v>3.4482758620689655E-2</v>
      </c>
      <c r="CE74" s="57">
        <f t="shared" si="619"/>
        <v>2.5407263488267822E-3</v>
      </c>
      <c r="CF74" s="27">
        <v>144</v>
      </c>
      <c r="CG74" s="27">
        <v>27</v>
      </c>
      <c r="CH74" s="57">
        <f t="shared" si="573"/>
        <v>0.1875</v>
      </c>
      <c r="CI74" s="57">
        <f t="shared" si="574"/>
        <v>4.03527125990136E-3</v>
      </c>
      <c r="CJ74" s="27">
        <v>155</v>
      </c>
      <c r="CK74" s="27">
        <v>18</v>
      </c>
      <c r="CL74" s="58">
        <f t="shared" si="575"/>
        <v>0.11612903225806452</v>
      </c>
      <c r="CM74" s="57">
        <f t="shared" si="576"/>
        <v>2.6901808399342401E-3</v>
      </c>
      <c r="CN74" s="27">
        <v>20</v>
      </c>
      <c r="CO74" s="27">
        <v>2</v>
      </c>
      <c r="CP74" s="58">
        <f t="shared" si="577"/>
        <v>0.1</v>
      </c>
      <c r="CQ74" s="57">
        <f t="shared" si="578"/>
        <v>2.9890898221491554E-4</v>
      </c>
      <c r="CR74" s="126">
        <v>400</v>
      </c>
      <c r="CS74" s="126">
        <v>12</v>
      </c>
      <c r="CT74" s="127">
        <f t="shared" si="579"/>
        <v>0.03</v>
      </c>
      <c r="CU74" s="127">
        <f t="shared" si="580"/>
        <v>1.7934538932894933E-3</v>
      </c>
      <c r="CV74" s="27">
        <v>304</v>
      </c>
      <c r="CW74" s="27">
        <v>45</v>
      </c>
      <c r="CX74" s="57">
        <f t="shared" si="581"/>
        <v>0.14802631578947367</v>
      </c>
      <c r="CY74" s="57">
        <f t="shared" si="582"/>
        <v>6.7254520998355997E-3</v>
      </c>
      <c r="CZ74" s="27">
        <v>1789</v>
      </c>
      <c r="DA74" s="27">
        <v>127</v>
      </c>
      <c r="DB74" s="57">
        <f t="shared" si="583"/>
        <v>7.0989379541643374E-2</v>
      </c>
      <c r="DC74" s="57">
        <f t="shared" si="584"/>
        <v>1.8980720370647138E-2</v>
      </c>
      <c r="DD74" s="40">
        <v>3214</v>
      </c>
      <c r="DE74" s="40">
        <v>335</v>
      </c>
      <c r="DF74" s="40">
        <v>1404</v>
      </c>
      <c r="DG74" s="40">
        <v>830</v>
      </c>
      <c r="DH74" s="40">
        <v>645</v>
      </c>
      <c r="DI74" s="54">
        <f t="shared" si="585"/>
        <v>0.10423148724331052</v>
      </c>
      <c r="DJ74" s="54">
        <f t="shared" si="586"/>
        <v>0.43683883011823271</v>
      </c>
      <c r="DK74" s="54">
        <f t="shared" si="587"/>
        <v>0.45892968263845674</v>
      </c>
      <c r="DL74" s="40">
        <v>3089</v>
      </c>
      <c r="DM74" s="40">
        <v>342</v>
      </c>
      <c r="DN74" s="40">
        <v>1322</v>
      </c>
      <c r="DO74" s="40">
        <v>934</v>
      </c>
      <c r="DP74" s="40">
        <v>491</v>
      </c>
      <c r="DQ74" s="54">
        <f t="shared" si="588"/>
        <v>0.11071544189057947</v>
      </c>
      <c r="DR74" s="54">
        <f t="shared" si="589"/>
        <v>0.42797021689867271</v>
      </c>
      <c r="DS74" s="54">
        <f t="shared" si="590"/>
        <v>0.46131434121074782</v>
      </c>
      <c r="DT74" s="40">
        <f t="shared" si="591"/>
        <v>6303</v>
      </c>
      <c r="DU74" s="40">
        <f t="shared" si="592"/>
        <v>677</v>
      </c>
      <c r="DV74" s="40">
        <f t="shared" si="593"/>
        <v>2726</v>
      </c>
      <c r="DW74" s="40">
        <f t="shared" si="594"/>
        <v>1764</v>
      </c>
      <c r="DX74" s="40">
        <f t="shared" si="595"/>
        <v>1136</v>
      </c>
      <c r="DY74" s="53">
        <f t="shared" si="596"/>
        <v>0.10740917023639537</v>
      </c>
      <c r="DZ74" s="53">
        <f t="shared" si="597"/>
        <v>0.43249246390607649</v>
      </c>
      <c r="EA74" s="53">
        <f t="shared" si="598"/>
        <v>0.46009836585752817</v>
      </c>
      <c r="EB74" s="40">
        <v>3950</v>
      </c>
      <c r="EC74" s="39">
        <v>302</v>
      </c>
      <c r="ED74" s="53">
        <f t="shared" si="599"/>
        <v>7.6455696202531648E-2</v>
      </c>
      <c r="EE74" s="40">
        <v>748</v>
      </c>
      <c r="EF74" s="53">
        <f t="shared" si="599"/>
        <v>0.18936708860759494</v>
      </c>
      <c r="EG74" s="40">
        <v>1394</v>
      </c>
      <c r="EH74" s="53">
        <f t="shared" ref="EH74" si="648">EG74/$EB74</f>
        <v>0.35291139240506331</v>
      </c>
      <c r="EI74" s="40">
        <v>2068</v>
      </c>
      <c r="EJ74" s="53">
        <f t="shared" ref="EJ74" si="649">EI74/$EB74</f>
        <v>0.5235443037974683</v>
      </c>
      <c r="EK74" s="40">
        <v>2850</v>
      </c>
      <c r="EL74" s="53">
        <f t="shared" ref="EL74" si="650">EK74/$EB74</f>
        <v>0.72151898734177211</v>
      </c>
      <c r="EM74" s="40">
        <v>3328</v>
      </c>
      <c r="EN74" s="53">
        <f t="shared" ref="EN74" si="651">EM74/$EB74</f>
        <v>0.84253164556962024</v>
      </c>
      <c r="EO74" s="147">
        <v>64968</v>
      </c>
      <c r="EP74" s="147">
        <v>41458</v>
      </c>
      <c r="EQ74" s="147">
        <v>82958</v>
      </c>
      <c r="ER74" s="147">
        <v>76344</v>
      </c>
      <c r="ES74" s="147">
        <v>48351</v>
      </c>
      <c r="ET74" s="40">
        <v>3132</v>
      </c>
      <c r="EU74" s="40">
        <v>187</v>
      </c>
      <c r="EV74" s="53">
        <f t="shared" si="604"/>
        <v>5.9706257982120051E-2</v>
      </c>
      <c r="EW74" s="40">
        <v>3058</v>
      </c>
      <c r="EX74" s="40">
        <v>329</v>
      </c>
      <c r="EY74" s="53">
        <f t="shared" si="605"/>
        <v>0.10758665794637018</v>
      </c>
      <c r="EZ74" s="40">
        <f t="shared" si="606"/>
        <v>6190</v>
      </c>
      <c r="FA74" s="40">
        <f t="shared" si="607"/>
        <v>516</v>
      </c>
      <c r="FB74" s="53">
        <f t="shared" si="608"/>
        <v>8.3360258481421645E-2</v>
      </c>
      <c r="FC74" s="40">
        <v>6190</v>
      </c>
      <c r="FD74" s="40">
        <v>516</v>
      </c>
      <c r="FE74" s="53">
        <f t="shared" si="609"/>
        <v>8.3360258481421645E-2</v>
      </c>
      <c r="FF74" s="40">
        <v>975</v>
      </c>
      <c r="FG74" s="53">
        <f t="shared" si="609"/>
        <v>0.15751211631663975</v>
      </c>
      <c r="FH74" s="40">
        <v>1451</v>
      </c>
      <c r="FI74" s="53">
        <f t="shared" ref="FI74" si="652">FH74/$FC74</f>
        <v>0.23441033925686591</v>
      </c>
      <c r="FJ74" s="40">
        <v>1735</v>
      </c>
      <c r="FK74" s="53">
        <f t="shared" ref="FK74" si="653">FJ74/$FC74</f>
        <v>0.28029079159935377</v>
      </c>
      <c r="FL74" s="40">
        <v>3082</v>
      </c>
      <c r="FM74" s="53">
        <f t="shared" ref="FM74" si="654">FL74/$FC74</f>
        <v>0.49789983844911145</v>
      </c>
      <c r="FN74" s="40">
        <v>362</v>
      </c>
      <c r="FO74" s="53">
        <v>0.17641325536062377</v>
      </c>
      <c r="FP74" s="40">
        <v>8</v>
      </c>
      <c r="FQ74" s="53">
        <v>3.8986354775828458E-3</v>
      </c>
      <c r="FR74" s="40">
        <v>105</v>
      </c>
      <c r="FS74" s="53">
        <v>9.036144578313253E-2</v>
      </c>
      <c r="FT74" s="39">
        <v>3</v>
      </c>
      <c r="FU74" s="53">
        <v>2.5817555938037868E-3</v>
      </c>
      <c r="FV74" s="40">
        <v>310</v>
      </c>
      <c r="FW74" s="53">
        <v>0.17484489565707839</v>
      </c>
      <c r="FX74" s="40">
        <v>6</v>
      </c>
      <c r="FY74" s="53">
        <v>3.3840947546531302E-3</v>
      </c>
      <c r="FZ74" s="40">
        <v>44</v>
      </c>
      <c r="GA74" s="53">
        <v>3.3434650455927049E-2</v>
      </c>
      <c r="GB74" s="40">
        <v>0</v>
      </c>
      <c r="GC74" s="53">
        <v>0</v>
      </c>
      <c r="GD74" s="40">
        <v>821</v>
      </c>
      <c r="GE74" s="150">
        <v>0.13025543392035538</v>
      </c>
      <c r="GF74" s="40">
        <v>17</v>
      </c>
      <c r="GG74" s="150">
        <v>2.6971283515786135E-3</v>
      </c>
      <c r="GH74" s="40">
        <v>3950</v>
      </c>
      <c r="GI74" s="40">
        <v>481</v>
      </c>
      <c r="GJ74" s="53">
        <f t="shared" si="613"/>
        <v>0.12177215189873418</v>
      </c>
      <c r="GK74" s="40">
        <v>171</v>
      </c>
      <c r="GL74" s="53">
        <f t="shared" si="614"/>
        <v>0.35550935550935553</v>
      </c>
      <c r="GM74" s="40">
        <v>216</v>
      </c>
      <c r="GN74" s="53">
        <f t="shared" si="615"/>
        <v>0.44906444906444909</v>
      </c>
      <c r="GO74" s="40">
        <v>3469</v>
      </c>
      <c r="GP74" s="53">
        <f t="shared" si="616"/>
        <v>0.87822784810126586</v>
      </c>
      <c r="GQ74" s="40">
        <v>2632</v>
      </c>
      <c r="GR74" s="53">
        <f t="shared" si="617"/>
        <v>0.75872009224560388</v>
      </c>
      <c r="GS74" s="40">
        <v>821</v>
      </c>
      <c r="GT74" s="53">
        <f t="shared" si="618"/>
        <v>0.23666762755837417</v>
      </c>
    </row>
    <row r="75" spans="1:202" x14ac:dyDescent="0.25">
      <c r="A75" t="s">
        <v>246</v>
      </c>
      <c r="B75" s="46">
        <v>171357</v>
      </c>
      <c r="C75" s="46">
        <v>40743</v>
      </c>
      <c r="D75" s="46">
        <v>29233</v>
      </c>
      <c r="E75" s="46">
        <v>12026</v>
      </c>
      <c r="F75" s="46">
        <v>3685</v>
      </c>
      <c r="G75" s="48">
        <f t="shared" si="532"/>
        <v>0.23776676762548363</v>
      </c>
      <c r="H75" s="48">
        <f t="shared" si="533"/>
        <v>0.17059705760488336</v>
      </c>
      <c r="I75" s="48">
        <f t="shared" si="534"/>
        <v>7.0180967220481213E-2</v>
      </c>
      <c r="J75" s="48">
        <f t="shared" si="535"/>
        <v>2.1504811592173066E-2</v>
      </c>
      <c r="K75" s="50">
        <v>13425</v>
      </c>
      <c r="L75" s="49">
        <f t="shared" si="536"/>
        <v>0.45924126842951457</v>
      </c>
      <c r="M75" s="50">
        <v>15808</v>
      </c>
      <c r="N75" s="49">
        <f t="shared" si="537"/>
        <v>0.54075873157048537</v>
      </c>
      <c r="O75" s="52">
        <v>38.4</v>
      </c>
      <c r="P75" s="40">
        <v>71958</v>
      </c>
      <c r="Q75" s="40">
        <v>28377</v>
      </c>
      <c r="R75" s="53">
        <f t="shared" si="538"/>
        <v>0.39435504044025682</v>
      </c>
      <c r="S75" s="40">
        <v>21046</v>
      </c>
      <c r="T75" s="54">
        <f t="shared" si="539"/>
        <v>0.29247616665276965</v>
      </c>
      <c r="U75" s="46">
        <v>13425</v>
      </c>
      <c r="V75" s="40">
        <v>991</v>
      </c>
      <c r="W75" s="53">
        <f t="shared" si="540"/>
        <v>7.3817504655493485E-2</v>
      </c>
      <c r="X75" s="40">
        <v>9107</v>
      </c>
      <c r="Y75" s="55">
        <f t="shared" si="541"/>
        <v>0.67836126629422722</v>
      </c>
      <c r="Z75" s="40">
        <v>385</v>
      </c>
      <c r="AA75" s="53">
        <f t="shared" si="542"/>
        <v>2.867783985102421E-2</v>
      </c>
      <c r="AB75" s="40">
        <v>1305</v>
      </c>
      <c r="AC75" s="53">
        <f t="shared" si="543"/>
        <v>9.720670391061452E-2</v>
      </c>
      <c r="AD75" s="40">
        <v>1637</v>
      </c>
      <c r="AE75" s="53">
        <f t="shared" si="544"/>
        <v>0.1219366852886406</v>
      </c>
      <c r="AF75" s="40">
        <v>15808</v>
      </c>
      <c r="AG75" s="40">
        <v>929</v>
      </c>
      <c r="AH75" s="53">
        <f t="shared" si="545"/>
        <v>5.8767712550607289E-2</v>
      </c>
      <c r="AI75" s="40">
        <v>7029</v>
      </c>
      <c r="AJ75" s="53">
        <f t="shared" si="546"/>
        <v>0.44464827935222673</v>
      </c>
      <c r="AK75" s="40">
        <v>488</v>
      </c>
      <c r="AL75" s="53">
        <f t="shared" si="547"/>
        <v>3.0870445344129555E-2</v>
      </c>
      <c r="AM75" s="40">
        <v>4932</v>
      </c>
      <c r="AN75" s="53">
        <f t="shared" si="548"/>
        <v>0.31199392712550605</v>
      </c>
      <c r="AO75" s="40">
        <v>2430</v>
      </c>
      <c r="AP75" s="53">
        <f t="shared" si="549"/>
        <v>0.15371963562753035</v>
      </c>
      <c r="AQ75" s="40">
        <f t="shared" si="550"/>
        <v>29233</v>
      </c>
      <c r="AR75" s="40">
        <f t="shared" si="551"/>
        <v>1920</v>
      </c>
      <c r="AS75" s="53">
        <f t="shared" si="552"/>
        <v>6.5679198166455718E-2</v>
      </c>
      <c r="AT75" s="40">
        <f t="shared" si="553"/>
        <v>16136</v>
      </c>
      <c r="AU75" s="53">
        <f t="shared" si="554"/>
        <v>0.55197892792392156</v>
      </c>
      <c r="AV75" s="40">
        <f t="shared" si="555"/>
        <v>873</v>
      </c>
      <c r="AW75" s="53">
        <f t="shared" si="556"/>
        <v>2.9863510416310333E-2</v>
      </c>
      <c r="AX75" s="40">
        <f t="shared" si="557"/>
        <v>6237</v>
      </c>
      <c r="AY75" s="53">
        <f t="shared" si="558"/>
        <v>0.213354770293846</v>
      </c>
      <c r="AZ75" s="40">
        <f t="shared" si="559"/>
        <v>4067</v>
      </c>
      <c r="BA75" s="53">
        <f t="shared" si="560"/>
        <v>0.13912359319946635</v>
      </c>
      <c r="BB75" s="141">
        <v>13049</v>
      </c>
      <c r="BC75" s="141">
        <v>3902</v>
      </c>
      <c r="BD75" s="142">
        <f t="shared" si="561"/>
        <v>0.29902674534447082</v>
      </c>
      <c r="BE75" s="141">
        <v>15314</v>
      </c>
      <c r="BF75" s="141">
        <v>4850</v>
      </c>
      <c r="BG75" s="142">
        <f t="shared" si="524"/>
        <v>0.31670366984458664</v>
      </c>
      <c r="BH75" s="144">
        <f t="shared" si="562"/>
        <v>28363</v>
      </c>
      <c r="BI75" s="144">
        <f t="shared" si="563"/>
        <v>8752</v>
      </c>
      <c r="BJ75" s="145">
        <f t="shared" si="564"/>
        <v>0.30857102563198535</v>
      </c>
      <c r="BK75" s="40">
        <v>28627</v>
      </c>
      <c r="BL75" s="40">
        <v>9044</v>
      </c>
      <c r="BM75" s="53">
        <f t="shared" si="565"/>
        <v>0.31592552485415865</v>
      </c>
      <c r="BN75" s="40">
        <v>13425</v>
      </c>
      <c r="BO75" s="40">
        <v>2825</v>
      </c>
      <c r="BP75" s="53">
        <f t="shared" si="566"/>
        <v>0.21042830540037244</v>
      </c>
      <c r="BQ75" s="40">
        <v>15808</v>
      </c>
      <c r="BR75" s="40">
        <v>6264</v>
      </c>
      <c r="BS75" s="53">
        <f t="shared" si="567"/>
        <v>0.39625506072874495</v>
      </c>
      <c r="BT75" s="27">
        <v>171735</v>
      </c>
      <c r="BU75" s="27">
        <v>30945</v>
      </c>
      <c r="BV75" s="57">
        <f t="shared" si="568"/>
        <v>0.18019040964276356</v>
      </c>
      <c r="BW75" s="57">
        <f t="shared" si="569"/>
        <v>1</v>
      </c>
      <c r="BX75" s="27">
        <v>147753</v>
      </c>
      <c r="BY75" s="27">
        <v>29834</v>
      </c>
      <c r="BZ75" s="57">
        <f t="shared" si="570"/>
        <v>0.20191806596143563</v>
      </c>
      <c r="CA75" s="57">
        <f t="shared" si="571"/>
        <v>0.96409759250282756</v>
      </c>
      <c r="CB75" s="27">
        <v>4823</v>
      </c>
      <c r="CC75" s="27">
        <v>156</v>
      </c>
      <c r="CD75" s="57">
        <f t="shared" si="572"/>
        <v>3.2345013477088951E-2</v>
      </c>
      <c r="CE75" s="57">
        <f t="shared" si="619"/>
        <v>5.0412021328162873E-3</v>
      </c>
      <c r="CF75" s="27">
        <v>1073</v>
      </c>
      <c r="CG75" s="27">
        <v>154</v>
      </c>
      <c r="CH75" s="57">
        <f t="shared" si="573"/>
        <v>0.1435228331780056</v>
      </c>
      <c r="CI75" s="57">
        <f t="shared" si="574"/>
        <v>4.9765713362417193E-3</v>
      </c>
      <c r="CJ75" s="27">
        <v>5780</v>
      </c>
      <c r="CK75" s="27">
        <v>320</v>
      </c>
      <c r="CL75" s="58">
        <f t="shared" si="575"/>
        <v>5.536332179930796E-2</v>
      </c>
      <c r="CM75" s="57">
        <f t="shared" si="576"/>
        <v>1.0340927451930845E-2</v>
      </c>
      <c r="CN75" s="27">
        <v>99</v>
      </c>
      <c r="CO75" s="27">
        <v>4</v>
      </c>
      <c r="CP75" s="58">
        <f t="shared" si="577"/>
        <v>4.0404040404040407E-2</v>
      </c>
      <c r="CQ75" s="57">
        <f t="shared" si="578"/>
        <v>1.2926159314913556E-4</v>
      </c>
      <c r="CR75" s="126">
        <v>1333</v>
      </c>
      <c r="CS75" s="126">
        <v>15</v>
      </c>
      <c r="CT75" s="127">
        <f t="shared" si="579"/>
        <v>1.1252813203300824E-2</v>
      </c>
      <c r="CU75" s="127">
        <f t="shared" si="580"/>
        <v>4.8473097430925838E-4</v>
      </c>
      <c r="CV75" s="27">
        <v>3301</v>
      </c>
      <c r="CW75" s="27">
        <v>114</v>
      </c>
      <c r="CX75" s="57">
        <f t="shared" si="581"/>
        <v>3.4534989397152376E-2</v>
      </c>
      <c r="CY75" s="57">
        <f t="shared" si="582"/>
        <v>3.6839554047503635E-3</v>
      </c>
      <c r="CZ75" s="27">
        <v>8906</v>
      </c>
      <c r="DA75" s="27">
        <v>363</v>
      </c>
      <c r="DB75" s="57">
        <f t="shared" si="583"/>
        <v>4.0759038850213342E-2</v>
      </c>
      <c r="DC75" s="57">
        <f t="shared" si="584"/>
        <v>1.1730489578284053E-2</v>
      </c>
      <c r="DD75" s="40">
        <v>13425</v>
      </c>
      <c r="DE75" s="40">
        <v>1221</v>
      </c>
      <c r="DF75" s="40">
        <v>4680</v>
      </c>
      <c r="DG75" s="40">
        <v>3721</v>
      </c>
      <c r="DH75" s="40">
        <v>3803</v>
      </c>
      <c r="DI75" s="54">
        <f t="shared" si="585"/>
        <v>9.094972067039106E-2</v>
      </c>
      <c r="DJ75" s="54">
        <f t="shared" si="586"/>
        <v>0.34860335195530728</v>
      </c>
      <c r="DK75" s="54">
        <f t="shared" si="587"/>
        <v>0.56044692737430168</v>
      </c>
      <c r="DL75" s="40">
        <v>15808</v>
      </c>
      <c r="DM75" s="40">
        <v>1253</v>
      </c>
      <c r="DN75" s="40">
        <v>7219</v>
      </c>
      <c r="DO75" s="40">
        <v>4027</v>
      </c>
      <c r="DP75" s="40">
        <v>3309</v>
      </c>
      <c r="DQ75" s="54">
        <f t="shared" si="588"/>
        <v>7.9263663967611336E-2</v>
      </c>
      <c r="DR75" s="54">
        <f t="shared" si="589"/>
        <v>0.45666751012145751</v>
      </c>
      <c r="DS75" s="54">
        <f t="shared" si="590"/>
        <v>0.46406882591093118</v>
      </c>
      <c r="DT75" s="40">
        <f t="shared" si="591"/>
        <v>29233</v>
      </c>
      <c r="DU75" s="40">
        <f t="shared" si="592"/>
        <v>2474</v>
      </c>
      <c r="DV75" s="40">
        <f t="shared" si="593"/>
        <v>11899</v>
      </c>
      <c r="DW75" s="40">
        <f t="shared" si="594"/>
        <v>7748</v>
      </c>
      <c r="DX75" s="40">
        <f t="shared" si="595"/>
        <v>7112</v>
      </c>
      <c r="DY75" s="53">
        <f t="shared" si="596"/>
        <v>8.4630383470735135E-2</v>
      </c>
      <c r="DZ75" s="53">
        <f t="shared" si="597"/>
        <v>0.407039989053467</v>
      </c>
      <c r="EA75" s="53">
        <f t="shared" si="598"/>
        <v>0.50832962747579791</v>
      </c>
      <c r="EB75" s="40">
        <v>19070</v>
      </c>
      <c r="EC75" s="39">
        <v>1579</v>
      </c>
      <c r="ED75" s="53">
        <f t="shared" si="599"/>
        <v>8.2800209753539591E-2</v>
      </c>
      <c r="EE75" s="40">
        <v>3607</v>
      </c>
      <c r="EF75" s="53">
        <f t="shared" si="599"/>
        <v>0.18914525432616675</v>
      </c>
      <c r="EG75" s="40">
        <v>6414</v>
      </c>
      <c r="EH75" s="53">
        <f t="shared" ref="EH75" si="655">EG75/$EB75</f>
        <v>0.33633980073413738</v>
      </c>
      <c r="EI75" s="40">
        <v>9232</v>
      </c>
      <c r="EJ75" s="53">
        <f t="shared" ref="EJ75" si="656">EI75/$EB75</f>
        <v>0.4841111693759832</v>
      </c>
      <c r="EK75" s="40">
        <v>13033</v>
      </c>
      <c r="EL75" s="53">
        <f t="shared" ref="EL75" si="657">EK75/$EB75</f>
        <v>0.6834294703723125</v>
      </c>
      <c r="EM75" s="40">
        <v>15275</v>
      </c>
      <c r="EN75" s="53">
        <f t="shared" ref="EN75" si="658">EM75/$EB75</f>
        <v>0.8009963293130572</v>
      </c>
      <c r="EO75" s="147">
        <v>72873</v>
      </c>
      <c r="EP75" s="147">
        <v>48351</v>
      </c>
      <c r="EQ75" s="147">
        <v>87152</v>
      </c>
      <c r="ER75" s="147">
        <v>84947</v>
      </c>
      <c r="ES75" s="147">
        <v>51491</v>
      </c>
      <c r="ET75" s="40">
        <v>13049</v>
      </c>
      <c r="EU75" s="40">
        <v>738</v>
      </c>
      <c r="EV75" s="53">
        <f t="shared" si="604"/>
        <v>5.6556057935473983E-2</v>
      </c>
      <c r="EW75" s="40">
        <v>15314</v>
      </c>
      <c r="EX75" s="40">
        <v>1500</v>
      </c>
      <c r="EY75" s="53">
        <f t="shared" si="605"/>
        <v>9.7949588611727825E-2</v>
      </c>
      <c r="EZ75" s="40">
        <f t="shared" si="606"/>
        <v>28363</v>
      </c>
      <c r="FA75" s="40">
        <f t="shared" si="607"/>
        <v>2238</v>
      </c>
      <c r="FB75" s="53">
        <f t="shared" si="608"/>
        <v>7.8905616472164444E-2</v>
      </c>
      <c r="FC75" s="40">
        <v>28363</v>
      </c>
      <c r="FD75" s="40">
        <v>2238</v>
      </c>
      <c r="FE75" s="53">
        <f t="shared" si="609"/>
        <v>7.8905616472164444E-2</v>
      </c>
      <c r="FF75" s="40">
        <v>4335</v>
      </c>
      <c r="FG75" s="53">
        <f t="shared" si="609"/>
        <v>0.15283996756337481</v>
      </c>
      <c r="FH75" s="40">
        <v>6123</v>
      </c>
      <c r="FI75" s="53">
        <f t="shared" ref="FI75" si="659">FH75/$FC75</f>
        <v>0.2158798434580263</v>
      </c>
      <c r="FJ75" s="40">
        <v>7024</v>
      </c>
      <c r="FK75" s="53">
        <f t="shared" ref="FK75" si="660">FJ75/$FC75</f>
        <v>0.24764658181433558</v>
      </c>
      <c r="FL75" s="40">
        <v>13125</v>
      </c>
      <c r="FM75" s="53">
        <f t="shared" ref="FM75" si="661">FL75/$FC75</f>
        <v>0.46275076684412791</v>
      </c>
      <c r="FN75" s="40">
        <v>2220</v>
      </c>
      <c r="FO75" s="53">
        <v>0.26637868970482359</v>
      </c>
      <c r="FP75" s="40">
        <v>50</v>
      </c>
      <c r="FQ75" s="53">
        <v>5.9995200383969284E-3</v>
      </c>
      <c r="FR75" s="40">
        <v>323</v>
      </c>
      <c r="FS75" s="53">
        <v>6.3445295619721079E-2</v>
      </c>
      <c r="FT75" s="39">
        <v>0</v>
      </c>
      <c r="FU75" s="53">
        <v>0</v>
      </c>
      <c r="FV75" s="40">
        <v>1552</v>
      </c>
      <c r="FW75" s="53">
        <v>0.17491265637326722</v>
      </c>
      <c r="FX75" s="40">
        <v>148</v>
      </c>
      <c r="FY75" s="53">
        <v>1.6679815169615687E-2</v>
      </c>
      <c r="FZ75" s="40">
        <v>298</v>
      </c>
      <c r="GA75" s="53">
        <v>4.2970439798125454E-2</v>
      </c>
      <c r="GB75" s="40">
        <v>0</v>
      </c>
      <c r="GC75" s="53">
        <v>0</v>
      </c>
      <c r="GD75" s="40">
        <v>4393</v>
      </c>
      <c r="GE75" s="150">
        <v>0.15027537372147914</v>
      </c>
      <c r="GF75" s="40">
        <v>198</v>
      </c>
      <c r="GG75" s="150">
        <v>6.7731673109157455E-3</v>
      </c>
      <c r="GH75" s="40">
        <v>19070</v>
      </c>
      <c r="GI75" s="40">
        <v>4727</v>
      </c>
      <c r="GJ75" s="53">
        <f t="shared" si="613"/>
        <v>0.24787624541164133</v>
      </c>
      <c r="GK75" s="40">
        <v>1518</v>
      </c>
      <c r="GL75" s="53">
        <f>GK75/GI75</f>
        <v>0.32113391157182147</v>
      </c>
      <c r="GM75" s="40">
        <v>2971</v>
      </c>
      <c r="GN75" s="53">
        <f t="shared" si="615"/>
        <v>0.62851702982864399</v>
      </c>
      <c r="GO75" s="40">
        <v>14343</v>
      </c>
      <c r="GP75" s="53">
        <f t="shared" si="616"/>
        <v>0.75212375458835867</v>
      </c>
      <c r="GQ75" s="40">
        <v>11177</v>
      </c>
      <c r="GR75" s="53">
        <f t="shared" si="617"/>
        <v>0.77926514676148639</v>
      </c>
      <c r="GS75" s="40">
        <v>2981</v>
      </c>
      <c r="GT75" s="53">
        <f t="shared" si="618"/>
        <v>0.20783657533291502</v>
      </c>
    </row>
    <row r="76" spans="1:202" x14ac:dyDescent="0.25">
      <c r="A76" t="s">
        <v>247</v>
      </c>
      <c r="B76" s="46">
        <v>74039</v>
      </c>
      <c r="C76" s="46">
        <v>21705</v>
      </c>
      <c r="D76" s="46">
        <v>15848</v>
      </c>
      <c r="E76" s="46">
        <v>6773</v>
      </c>
      <c r="F76" s="46">
        <v>2390</v>
      </c>
      <c r="G76" s="48">
        <f t="shared" si="532"/>
        <v>0.29315630951255417</v>
      </c>
      <c r="H76" s="48">
        <f t="shared" si="533"/>
        <v>0.21404935236834641</v>
      </c>
      <c r="I76" s="48">
        <f t="shared" si="534"/>
        <v>9.1478815219006193E-2</v>
      </c>
      <c r="J76" s="48">
        <f t="shared" si="535"/>
        <v>3.2280284714812466E-2</v>
      </c>
      <c r="K76" s="46">
        <v>7323</v>
      </c>
      <c r="L76" s="49">
        <f t="shared" si="536"/>
        <v>0.46207723372034326</v>
      </c>
      <c r="M76" s="46">
        <v>8525</v>
      </c>
      <c r="N76" s="49">
        <f t="shared" si="537"/>
        <v>0.53792276627965674</v>
      </c>
      <c r="O76" s="52">
        <v>43.9</v>
      </c>
      <c r="P76" s="40">
        <v>31942</v>
      </c>
      <c r="Q76" s="40">
        <v>14735</v>
      </c>
      <c r="R76" s="53">
        <f t="shared" si="538"/>
        <v>0.46130486506793561</v>
      </c>
      <c r="S76" s="40">
        <v>11319</v>
      </c>
      <c r="T76" s="54">
        <f t="shared" si="539"/>
        <v>0.35436102936572539</v>
      </c>
      <c r="U76" s="46">
        <v>7323</v>
      </c>
      <c r="V76" s="40">
        <v>286</v>
      </c>
      <c r="W76" s="53">
        <f t="shared" si="540"/>
        <v>3.9055032090673222E-2</v>
      </c>
      <c r="X76" s="40">
        <v>5225</v>
      </c>
      <c r="Y76" s="55">
        <f t="shared" si="541"/>
        <v>0.7135053939642223</v>
      </c>
      <c r="Z76" s="40">
        <v>110</v>
      </c>
      <c r="AA76" s="53">
        <f t="shared" si="542"/>
        <v>1.5021166188720471E-2</v>
      </c>
      <c r="AB76" s="40">
        <v>718</v>
      </c>
      <c r="AC76" s="53">
        <f t="shared" si="543"/>
        <v>9.8047248395466344E-2</v>
      </c>
      <c r="AD76" s="40">
        <v>984</v>
      </c>
      <c r="AE76" s="53">
        <f t="shared" si="544"/>
        <v>0.13437115936091765</v>
      </c>
      <c r="AF76" s="40">
        <v>8525</v>
      </c>
      <c r="AG76" s="40">
        <v>436</v>
      </c>
      <c r="AH76" s="53">
        <f t="shared" si="545"/>
        <v>5.114369501466276E-2</v>
      </c>
      <c r="AI76" s="40">
        <v>3978</v>
      </c>
      <c r="AJ76" s="53">
        <f t="shared" si="546"/>
        <v>0.46662756598240468</v>
      </c>
      <c r="AK76" s="40">
        <v>158</v>
      </c>
      <c r="AL76" s="53">
        <f t="shared" si="547"/>
        <v>1.8533724340175955E-2</v>
      </c>
      <c r="AM76" s="40">
        <v>2533</v>
      </c>
      <c r="AN76" s="53">
        <f t="shared" si="548"/>
        <v>0.29712609970674486</v>
      </c>
      <c r="AO76" s="40">
        <v>1420</v>
      </c>
      <c r="AP76" s="53">
        <f t="shared" si="549"/>
        <v>0.16656891495601173</v>
      </c>
      <c r="AQ76" s="40">
        <f t="shared" si="550"/>
        <v>15848</v>
      </c>
      <c r="AR76" s="40">
        <f t="shared" si="551"/>
        <v>722</v>
      </c>
      <c r="AS76" s="53">
        <f t="shared" si="552"/>
        <v>4.5557799091367993E-2</v>
      </c>
      <c r="AT76" s="40">
        <f t="shared" si="553"/>
        <v>9203</v>
      </c>
      <c r="AU76" s="53">
        <f t="shared" si="554"/>
        <v>0.58070418980312977</v>
      </c>
      <c r="AV76" s="40">
        <f t="shared" si="555"/>
        <v>268</v>
      </c>
      <c r="AW76" s="53">
        <f t="shared" si="556"/>
        <v>1.6910651186269561E-2</v>
      </c>
      <c r="AX76" s="40">
        <f t="shared" si="557"/>
        <v>3251</v>
      </c>
      <c r="AY76" s="53">
        <f t="shared" si="558"/>
        <v>0.20513629480060575</v>
      </c>
      <c r="AZ76" s="40">
        <f t="shared" si="559"/>
        <v>2404</v>
      </c>
      <c r="BA76" s="53">
        <f t="shared" si="560"/>
        <v>0.15169106511862696</v>
      </c>
      <c r="BB76" s="141">
        <v>7200</v>
      </c>
      <c r="BC76" s="141">
        <v>2453</v>
      </c>
      <c r="BD76" s="142">
        <f t="shared" si="561"/>
        <v>0.34069444444444447</v>
      </c>
      <c r="BE76" s="141">
        <v>8321</v>
      </c>
      <c r="BF76" s="141">
        <v>2588</v>
      </c>
      <c r="BG76" s="142">
        <f t="shared" si="524"/>
        <v>0.31102031005888714</v>
      </c>
      <c r="BH76" s="144">
        <f t="shared" si="562"/>
        <v>15521</v>
      </c>
      <c r="BI76" s="144">
        <f t="shared" si="563"/>
        <v>5041</v>
      </c>
      <c r="BJ76" s="145">
        <f t="shared" si="564"/>
        <v>0.32478577411249276</v>
      </c>
      <c r="BK76" s="40">
        <v>15630</v>
      </c>
      <c r="BL76" s="40">
        <v>4656</v>
      </c>
      <c r="BM76" s="53">
        <f t="shared" si="565"/>
        <v>0.29788867562380039</v>
      </c>
      <c r="BN76" s="40">
        <v>7323</v>
      </c>
      <c r="BO76" s="40">
        <v>1427</v>
      </c>
      <c r="BP76" s="53">
        <f t="shared" si="566"/>
        <v>0.19486549228458283</v>
      </c>
      <c r="BQ76" s="40">
        <v>8525</v>
      </c>
      <c r="BR76" s="40">
        <v>3060</v>
      </c>
      <c r="BS76" s="53">
        <f t="shared" si="567"/>
        <v>0.35894428152492669</v>
      </c>
      <c r="BT76" s="27">
        <v>73939</v>
      </c>
      <c r="BU76" s="27">
        <v>16651</v>
      </c>
      <c r="BV76" s="57">
        <f t="shared" si="568"/>
        <v>0.22519915065121249</v>
      </c>
      <c r="BW76" s="57">
        <f t="shared" si="569"/>
        <v>1</v>
      </c>
      <c r="BX76" s="27">
        <v>67340</v>
      </c>
      <c r="BY76" s="27">
        <v>16180</v>
      </c>
      <c r="BZ76" s="57">
        <f t="shared" si="570"/>
        <v>0.24027324027324026</v>
      </c>
      <c r="CA76" s="57">
        <f t="shared" si="571"/>
        <v>0.97171341060596961</v>
      </c>
      <c r="CB76" s="27">
        <v>723</v>
      </c>
      <c r="CC76" s="27">
        <v>75</v>
      </c>
      <c r="CD76" s="57">
        <f t="shared" si="572"/>
        <v>0.1037344398340249</v>
      </c>
      <c r="CE76" s="57">
        <f t="shared" si="619"/>
        <v>4.5042339799411446E-3</v>
      </c>
      <c r="CF76" s="27">
        <v>518</v>
      </c>
      <c r="CG76" s="27">
        <v>80</v>
      </c>
      <c r="CH76" s="57">
        <f t="shared" si="573"/>
        <v>0.15444015444015444</v>
      </c>
      <c r="CI76" s="57">
        <f t="shared" si="574"/>
        <v>4.8045162452705547E-3</v>
      </c>
      <c r="CJ76" s="27">
        <v>1474</v>
      </c>
      <c r="CK76" s="27">
        <v>121</v>
      </c>
      <c r="CL76" s="58">
        <f t="shared" si="575"/>
        <v>8.2089552238805971E-2</v>
      </c>
      <c r="CM76" s="57">
        <f t="shared" si="576"/>
        <v>7.2668308209717135E-3</v>
      </c>
      <c r="CN76" s="27">
        <v>12</v>
      </c>
      <c r="CO76" s="27">
        <v>4</v>
      </c>
      <c r="CP76" s="58">
        <f t="shared" si="577"/>
        <v>0.33333333333333331</v>
      </c>
      <c r="CQ76" s="57">
        <f t="shared" si="578"/>
        <v>2.402258122635277E-4</v>
      </c>
      <c r="CR76" s="126">
        <v>373</v>
      </c>
      <c r="CS76" s="126">
        <v>3</v>
      </c>
      <c r="CT76" s="127">
        <f t="shared" si="579"/>
        <v>8.0428954423592495E-3</v>
      </c>
      <c r="CU76" s="127">
        <f t="shared" si="580"/>
        <v>1.8016935919764579E-4</v>
      </c>
      <c r="CV76" s="27">
        <v>968</v>
      </c>
      <c r="CW76" s="27">
        <v>47</v>
      </c>
      <c r="CX76" s="57">
        <f t="shared" si="581"/>
        <v>4.8553719008264461E-2</v>
      </c>
      <c r="CY76" s="57">
        <f t="shared" si="582"/>
        <v>2.8226532940964508E-3</v>
      </c>
      <c r="CZ76" s="27">
        <v>2904</v>
      </c>
      <c r="DA76" s="27">
        <v>144</v>
      </c>
      <c r="DB76" s="57">
        <f t="shared" si="583"/>
        <v>4.9586776859504134E-2</v>
      </c>
      <c r="DC76" s="57">
        <f t="shared" si="584"/>
        <v>8.648129241486998E-3</v>
      </c>
      <c r="DD76" s="40">
        <v>7323</v>
      </c>
      <c r="DE76" s="40">
        <v>601</v>
      </c>
      <c r="DF76" s="40">
        <v>3232</v>
      </c>
      <c r="DG76" s="40">
        <v>2078</v>
      </c>
      <c r="DH76" s="40">
        <v>1412</v>
      </c>
      <c r="DI76" s="54">
        <f t="shared" si="585"/>
        <v>8.2070189812918207E-2</v>
      </c>
      <c r="DJ76" s="54">
        <f t="shared" si="586"/>
        <v>0.44134917383585964</v>
      </c>
      <c r="DK76" s="54">
        <f t="shared" si="587"/>
        <v>0.47658063635122216</v>
      </c>
      <c r="DL76" s="40">
        <v>8525</v>
      </c>
      <c r="DM76" s="40">
        <v>663</v>
      </c>
      <c r="DN76" s="40">
        <v>4448</v>
      </c>
      <c r="DO76" s="40">
        <v>2124</v>
      </c>
      <c r="DP76" s="40">
        <v>1290</v>
      </c>
      <c r="DQ76" s="54">
        <f t="shared" si="588"/>
        <v>7.7771260997067451E-2</v>
      </c>
      <c r="DR76" s="54">
        <f t="shared" si="589"/>
        <v>0.52175953079178883</v>
      </c>
      <c r="DS76" s="54">
        <f t="shared" si="590"/>
        <v>0.40046920821114368</v>
      </c>
      <c r="DT76" s="40">
        <f t="shared" si="591"/>
        <v>15848</v>
      </c>
      <c r="DU76" s="40">
        <f t="shared" si="592"/>
        <v>1264</v>
      </c>
      <c r="DV76" s="40">
        <f t="shared" si="593"/>
        <v>7680</v>
      </c>
      <c r="DW76" s="40">
        <f t="shared" si="594"/>
        <v>4202</v>
      </c>
      <c r="DX76" s="40">
        <f t="shared" si="595"/>
        <v>2702</v>
      </c>
      <c r="DY76" s="53">
        <f t="shared" si="596"/>
        <v>7.975769813225643E-2</v>
      </c>
      <c r="DZ76" s="53">
        <f t="shared" si="597"/>
        <v>0.48460373548712771</v>
      </c>
      <c r="EA76" s="53">
        <f t="shared" si="598"/>
        <v>0.43563856638061588</v>
      </c>
      <c r="EB76" s="40">
        <v>10305</v>
      </c>
      <c r="EC76" s="39">
        <v>959</v>
      </c>
      <c r="ED76" s="53">
        <f t="shared" si="599"/>
        <v>9.3061620572537598E-2</v>
      </c>
      <c r="EE76" s="40">
        <v>2223</v>
      </c>
      <c r="EF76" s="53">
        <f t="shared" si="599"/>
        <v>0.21572052401746725</v>
      </c>
      <c r="EG76" s="40">
        <v>3742</v>
      </c>
      <c r="EH76" s="53">
        <f t="shared" ref="EH76" si="662">EG76/$EB76</f>
        <v>0.36312469674915088</v>
      </c>
      <c r="EI76" s="40">
        <v>5246</v>
      </c>
      <c r="EJ76" s="53">
        <f t="shared" ref="EJ76" si="663">EI76/$EB76</f>
        <v>0.50907326540514308</v>
      </c>
      <c r="EK76" s="40">
        <v>7439</v>
      </c>
      <c r="EL76" s="53">
        <f t="shared" ref="EL76" si="664">EK76/$EB76</f>
        <v>0.72188258127122751</v>
      </c>
      <c r="EM76" s="40">
        <v>8701</v>
      </c>
      <c r="EN76" s="53">
        <f t="shared" ref="EN76" si="665">EM76/$EB76</f>
        <v>0.84434740417273169</v>
      </c>
      <c r="EO76" s="147">
        <v>66417</v>
      </c>
      <c r="EP76" s="147">
        <v>55108</v>
      </c>
      <c r="EQ76" s="147">
        <v>78731</v>
      </c>
      <c r="ER76" s="147">
        <v>77110</v>
      </c>
      <c r="ES76" s="147">
        <v>48716</v>
      </c>
      <c r="ET76" s="40">
        <v>7200</v>
      </c>
      <c r="EU76" s="40">
        <v>500</v>
      </c>
      <c r="EV76" s="53">
        <f t="shared" si="604"/>
        <v>6.9444444444444448E-2</v>
      </c>
      <c r="EW76" s="40">
        <v>8321</v>
      </c>
      <c r="EX76" s="40">
        <v>869</v>
      </c>
      <c r="EY76" s="53">
        <f t="shared" si="605"/>
        <v>0.10443456315346714</v>
      </c>
      <c r="EZ76" s="40">
        <f t="shared" si="606"/>
        <v>15521</v>
      </c>
      <c r="FA76" s="40">
        <f t="shared" si="607"/>
        <v>1369</v>
      </c>
      <c r="FB76" s="53">
        <f t="shared" si="608"/>
        <v>8.8203079698473033E-2</v>
      </c>
      <c r="FC76" s="40">
        <v>15521</v>
      </c>
      <c r="FD76" s="40">
        <v>1369</v>
      </c>
      <c r="FE76" s="53">
        <f t="shared" si="609"/>
        <v>8.8203079698473033E-2</v>
      </c>
      <c r="FF76" s="40">
        <v>2650</v>
      </c>
      <c r="FG76" s="53">
        <f t="shared" si="609"/>
        <v>0.17073642162231814</v>
      </c>
      <c r="FH76" s="40">
        <v>3964</v>
      </c>
      <c r="FI76" s="53">
        <f t="shared" ref="FI76" si="666">FH76/$FC76</f>
        <v>0.25539591521164873</v>
      </c>
      <c r="FJ76" s="40">
        <v>4678</v>
      </c>
      <c r="FK76" s="53">
        <f t="shared" ref="FK76" si="667">FJ76/$FC76</f>
        <v>0.30139810579215259</v>
      </c>
      <c r="FL76" s="40">
        <v>7774</v>
      </c>
      <c r="FM76" s="53">
        <f t="shared" ref="FM76" si="668">FL76/$FC76</f>
        <v>0.50086978931769865</v>
      </c>
      <c r="FN76" s="40">
        <v>1041</v>
      </c>
      <c r="FO76" s="53">
        <v>0.23536061496721683</v>
      </c>
      <c r="FP76" s="40">
        <v>9</v>
      </c>
      <c r="FQ76" s="53">
        <v>2.0348179968347276E-3</v>
      </c>
      <c r="FR76" s="40">
        <v>119</v>
      </c>
      <c r="FS76" s="53">
        <v>4.1034482758620691E-2</v>
      </c>
      <c r="FT76" s="39">
        <v>5</v>
      </c>
      <c r="FU76" s="53">
        <v>1.7241379310344827E-3</v>
      </c>
      <c r="FV76" s="40">
        <v>722</v>
      </c>
      <c r="FW76" s="53">
        <v>0.15520206362854685</v>
      </c>
      <c r="FX76" s="40">
        <v>1</v>
      </c>
      <c r="FY76" s="53">
        <v>2.1496130696474635E-4</v>
      </c>
      <c r="FZ76" s="40">
        <v>130</v>
      </c>
      <c r="GA76" s="53">
        <v>3.3565711334882523E-2</v>
      </c>
      <c r="GB76" s="40">
        <v>88</v>
      </c>
      <c r="GC76" s="53">
        <v>2.2721404595920477E-2</v>
      </c>
      <c r="GD76" s="40">
        <v>2012</v>
      </c>
      <c r="GE76" s="150">
        <v>0.12695608278647147</v>
      </c>
      <c r="GF76" s="40">
        <v>103</v>
      </c>
      <c r="GG76" s="150">
        <v>6.499242806663301E-3</v>
      </c>
      <c r="GH76" s="40">
        <v>10305</v>
      </c>
      <c r="GI76" s="40">
        <v>2314</v>
      </c>
      <c r="GJ76" s="53">
        <f t="shared" si="613"/>
        <v>0.22455118874332849</v>
      </c>
      <c r="GK76" s="40">
        <v>1012</v>
      </c>
      <c r="GL76" s="53">
        <f t="shared" si="614"/>
        <v>0.43733794295592049</v>
      </c>
      <c r="GM76" s="40">
        <v>1103</v>
      </c>
      <c r="GN76" s="53">
        <f t="shared" si="615"/>
        <v>0.47666378565254969</v>
      </c>
      <c r="GO76" s="40">
        <v>7991</v>
      </c>
      <c r="GP76" s="53">
        <f t="shared" si="616"/>
        <v>0.77544881125667153</v>
      </c>
      <c r="GQ76" s="40">
        <v>6408</v>
      </c>
      <c r="GR76" s="53">
        <f t="shared" si="617"/>
        <v>0.80190213990739578</v>
      </c>
      <c r="GS76" s="40">
        <v>1544</v>
      </c>
      <c r="GT76" s="53">
        <f t="shared" si="618"/>
        <v>0.19321736954073332</v>
      </c>
    </row>
  </sheetData>
  <autoFilter ref="O1:O76" xr:uid="{00000000-0001-0000-0000-000000000000}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79"/>
  <sheetViews>
    <sheetView tabSelected="1" topLeftCell="D1" zoomScale="120" zoomScaleNormal="120" zoomScaleSheetLayoutView="100" workbookViewId="0">
      <selection activeCell="J13" sqref="J13"/>
    </sheetView>
  </sheetViews>
  <sheetFormatPr defaultColWidth="9.140625" defaultRowHeight="15" x14ac:dyDescent="0.25"/>
  <cols>
    <col min="1" max="1" width="10.140625" style="1" hidden="1" customWidth="1"/>
    <col min="2" max="2" width="13.42578125" style="1" hidden="1" customWidth="1"/>
    <col min="3" max="3" width="39.42578125" style="1" hidden="1" customWidth="1"/>
    <col min="4" max="4" width="7.28515625" style="1" customWidth="1"/>
    <col min="5" max="5" width="68.85546875" style="1" customWidth="1"/>
    <col min="6" max="7" width="13.7109375" style="2" customWidth="1"/>
    <col min="8" max="16384" width="9.140625" style="1"/>
  </cols>
  <sheetData>
    <row r="1" spans="1:8" x14ac:dyDescent="0.25">
      <c r="G1" s="195" t="s">
        <v>349</v>
      </c>
    </row>
    <row r="3" spans="1:8" ht="27" customHeight="1" x14ac:dyDescent="0.2">
      <c r="E3" s="193" t="s">
        <v>309</v>
      </c>
      <c r="F3" s="194"/>
      <c r="G3" s="194"/>
    </row>
    <row r="4" spans="1:8" ht="19.5" customHeight="1" x14ac:dyDescent="0.2">
      <c r="A4" s="1" t="s">
        <v>248</v>
      </c>
      <c r="B4" s="1" t="s">
        <v>249</v>
      </c>
      <c r="E4" s="192" t="s">
        <v>330</v>
      </c>
      <c r="F4" s="192"/>
      <c r="G4" s="192"/>
    </row>
    <row r="5" spans="1:8" x14ac:dyDescent="0.25">
      <c r="A5" s="1">
        <v>1</v>
      </c>
      <c r="B5" t="s">
        <v>177</v>
      </c>
      <c r="E5" s="14"/>
      <c r="F5" s="13"/>
      <c r="G5" s="12"/>
      <c r="H5" s="11"/>
    </row>
    <row r="6" spans="1:8" x14ac:dyDescent="0.25">
      <c r="A6" s="1">
        <v>2</v>
      </c>
      <c r="B6" t="s">
        <v>178</v>
      </c>
      <c r="E6" s="14"/>
      <c r="F6" s="13"/>
      <c r="G6" s="12"/>
      <c r="H6" s="11"/>
    </row>
    <row r="7" spans="1:8" x14ac:dyDescent="0.25">
      <c r="A7" s="1">
        <v>3</v>
      </c>
      <c r="B7" t="s">
        <v>179</v>
      </c>
      <c r="E7" s="14"/>
      <c r="F7" s="13"/>
      <c r="G7" s="12"/>
      <c r="H7" s="11"/>
    </row>
    <row r="8" spans="1:8" x14ac:dyDescent="0.25">
      <c r="A8" s="1">
        <v>4</v>
      </c>
      <c r="B8" t="s">
        <v>180</v>
      </c>
      <c r="E8" s="14"/>
      <c r="F8" s="13"/>
      <c r="G8" s="12"/>
      <c r="H8" s="11"/>
    </row>
    <row r="9" spans="1:8" x14ac:dyDescent="0.25">
      <c r="A9" s="1">
        <v>5</v>
      </c>
      <c r="B9" t="s">
        <v>181</v>
      </c>
      <c r="E9" s="14"/>
      <c r="F9" s="13"/>
      <c r="G9" s="12"/>
      <c r="H9" s="11"/>
    </row>
    <row r="10" spans="1:8" x14ac:dyDescent="0.25">
      <c r="A10" s="1">
        <v>6</v>
      </c>
      <c r="B10" t="s">
        <v>182</v>
      </c>
      <c r="E10" s="14"/>
      <c r="F10" s="13"/>
      <c r="G10" s="12"/>
      <c r="H10" s="11"/>
    </row>
    <row r="11" spans="1:8" x14ac:dyDescent="0.25">
      <c r="A11" s="1">
        <v>7</v>
      </c>
      <c r="B11" t="s">
        <v>183</v>
      </c>
      <c r="E11" s="14"/>
      <c r="F11" s="13"/>
      <c r="G11" s="12"/>
      <c r="H11" s="11"/>
    </row>
    <row r="12" spans="1:8" x14ac:dyDescent="0.25">
      <c r="A12" s="1">
        <v>8</v>
      </c>
      <c r="B12" t="s">
        <v>184</v>
      </c>
      <c r="E12" s="14"/>
      <c r="F12" s="13"/>
      <c r="G12" s="12"/>
      <c r="H12" s="11"/>
    </row>
    <row r="13" spans="1:8" x14ac:dyDescent="0.25">
      <c r="A13" s="1">
        <v>9</v>
      </c>
      <c r="B13" t="s">
        <v>185</v>
      </c>
      <c r="E13" s="14"/>
      <c r="F13" s="13"/>
      <c r="G13" s="12"/>
      <c r="H13" s="11"/>
    </row>
    <row r="14" spans="1:8" x14ac:dyDescent="0.25">
      <c r="A14" s="1">
        <v>10</v>
      </c>
      <c r="B14" t="s">
        <v>186</v>
      </c>
      <c r="E14" s="14"/>
      <c r="F14" s="13"/>
      <c r="G14" s="12"/>
      <c r="H14" s="11"/>
    </row>
    <row r="15" spans="1:8" x14ac:dyDescent="0.25">
      <c r="A15" s="1">
        <v>11</v>
      </c>
      <c r="B15" t="s">
        <v>187</v>
      </c>
      <c r="E15" s="14"/>
      <c r="F15" s="13"/>
      <c r="G15" s="12"/>
      <c r="H15" s="11"/>
    </row>
    <row r="16" spans="1:8" x14ac:dyDescent="0.25">
      <c r="A16" s="1">
        <v>12</v>
      </c>
      <c r="B16" t="s">
        <v>188</v>
      </c>
      <c r="E16" s="14"/>
      <c r="F16" s="13"/>
      <c r="G16" s="12"/>
      <c r="H16" s="11"/>
    </row>
    <row r="17" spans="1:8" x14ac:dyDescent="0.25">
      <c r="A17" s="1">
        <v>13</v>
      </c>
      <c r="B17" t="s">
        <v>189</v>
      </c>
      <c r="E17" s="14"/>
      <c r="F17" s="13"/>
      <c r="G17" s="12"/>
      <c r="H17" s="11"/>
    </row>
    <row r="18" spans="1:8" x14ac:dyDescent="0.25">
      <c r="A18" s="1">
        <v>14</v>
      </c>
      <c r="B18" t="s">
        <v>190</v>
      </c>
      <c r="E18" s="14"/>
      <c r="F18" s="13"/>
      <c r="G18" s="12"/>
      <c r="H18" s="11"/>
    </row>
    <row r="19" spans="1:8" x14ac:dyDescent="0.25">
      <c r="A19" s="1">
        <v>15</v>
      </c>
      <c r="B19" t="s">
        <v>191</v>
      </c>
      <c r="E19" s="14"/>
      <c r="F19" s="13"/>
      <c r="G19" s="12"/>
      <c r="H19" s="11"/>
    </row>
    <row r="20" spans="1:8" ht="15.75" thickBot="1" x14ac:dyDescent="0.3">
      <c r="A20" s="1">
        <v>16</v>
      </c>
      <c r="B20" t="s">
        <v>192</v>
      </c>
      <c r="F20" s="10"/>
    </row>
    <row r="21" spans="1:8" ht="31.5" customHeight="1" thickBot="1" x14ac:dyDescent="0.3">
      <c r="A21" s="1">
        <v>17</v>
      </c>
      <c r="B21" t="s">
        <v>193</v>
      </c>
      <c r="E21" s="77" t="s">
        <v>176</v>
      </c>
      <c r="F21" s="78" t="s">
        <v>14</v>
      </c>
      <c r="G21" s="59" t="str">
        <f>Selected_County&amp;" County"</f>
        <v>Adams County</v>
      </c>
    </row>
    <row r="22" spans="1:8" s="29" customFormat="1" x14ac:dyDescent="0.25">
      <c r="A22" s="29">
        <v>18</v>
      </c>
      <c r="B22" s="30" t="s">
        <v>194</v>
      </c>
      <c r="C22" s="15" t="s">
        <v>175</v>
      </c>
      <c r="D22" s="15"/>
      <c r="E22" s="5" t="s">
        <v>175</v>
      </c>
      <c r="F22" s="151">
        <v>5892023</v>
      </c>
      <c r="G22" s="153">
        <f>INDEX(data!$A$3:$WXA$1002,MATCH(Selected_County,data!$A$3:$A$1002,),MATCH($C22,data!$A$3:$WXA$3,))</f>
        <v>20928</v>
      </c>
    </row>
    <row r="23" spans="1:8" x14ac:dyDescent="0.25">
      <c r="A23" s="1">
        <v>19</v>
      </c>
      <c r="B23" t="s">
        <v>195</v>
      </c>
      <c r="C23" s="1" t="s">
        <v>174</v>
      </c>
      <c r="E23" s="3" t="s">
        <v>174</v>
      </c>
      <c r="F23" s="152">
        <v>1476554</v>
      </c>
      <c r="G23" s="60">
        <f>INDEX(data!$A$3:$WXA$1002,MATCH(Selected_County,data!$A$3:$A$1002,),MATCH($C23,data!$A$3:$WXA$3,))</f>
        <v>8863</v>
      </c>
    </row>
    <row r="24" spans="1:8" x14ac:dyDescent="0.25">
      <c r="A24" s="1">
        <v>20</v>
      </c>
      <c r="B24" t="s">
        <v>196</v>
      </c>
      <c r="C24" s="1" t="s">
        <v>173</v>
      </c>
      <c r="E24" s="3" t="s">
        <v>173</v>
      </c>
      <c r="F24" s="152">
        <v>1062121</v>
      </c>
      <c r="G24" s="60">
        <f>INDEX(data!$A$3:$WXA$1002,MATCH(Selected_County,data!$A$3:$A$1002,),MATCH($C24,data!$A$3:$WXA$3,))</f>
        <v>6603</v>
      </c>
    </row>
    <row r="25" spans="1:8" x14ac:dyDescent="0.25">
      <c r="A25" s="1">
        <v>21</v>
      </c>
      <c r="B25" t="s">
        <v>197</v>
      </c>
      <c r="C25" s="1" t="s">
        <v>172</v>
      </c>
      <c r="E25" s="3" t="s">
        <v>172</v>
      </c>
      <c r="F25" s="152">
        <v>419886</v>
      </c>
      <c r="G25" s="60">
        <f>INDEX(data!$A$3:$WXA$1002,MATCH(Selected_County,data!$A$3:$A$1002,),MATCH($C25,data!$A$3:$WXA$3,))</f>
        <v>2516</v>
      </c>
    </row>
    <row r="26" spans="1:8" x14ac:dyDescent="0.25">
      <c r="A26" s="1">
        <v>22</v>
      </c>
      <c r="B26" t="s">
        <v>198</v>
      </c>
      <c r="C26" s="1" t="s">
        <v>171</v>
      </c>
      <c r="E26" s="3" t="s">
        <v>171</v>
      </c>
      <c r="F26" s="152">
        <v>124201</v>
      </c>
      <c r="G26" s="60">
        <f>INDEX(data!$A$3:$WXA$1002,MATCH(Selected_County,data!$A$3:$A$1002,),MATCH($C26,data!$A$3:$WXA$3,))</f>
        <v>621</v>
      </c>
    </row>
    <row r="27" spans="1:8" x14ac:dyDescent="0.25">
      <c r="A27" s="1">
        <v>23</v>
      </c>
      <c r="B27" t="s">
        <v>199</v>
      </c>
      <c r="C27" s="1" t="s">
        <v>170</v>
      </c>
      <c r="E27" s="79" t="s">
        <v>170</v>
      </c>
      <c r="F27" s="80">
        <v>0.25060221251682147</v>
      </c>
      <c r="G27" s="154">
        <f>INDEX(data!$A$3:$WXA$1002,MATCH(Selected_County,data!$A$3:$A$1002,),MATCH($C27,data!$A$3:$WXA$3,))</f>
        <v>0.42349961773700306</v>
      </c>
    </row>
    <row r="28" spans="1:8" x14ac:dyDescent="0.25">
      <c r="A28" s="1">
        <v>24</v>
      </c>
      <c r="B28" t="s">
        <v>200</v>
      </c>
      <c r="C28" s="1" t="s">
        <v>169</v>
      </c>
      <c r="E28" s="79" t="s">
        <v>169</v>
      </c>
      <c r="F28" s="80">
        <v>0.18026423182665785</v>
      </c>
      <c r="G28" s="154">
        <f>INDEX(data!$A$3:$WXA$1002,MATCH(Selected_County,data!$A$3:$A$1002,),MATCH($C28,data!$A$3:$WXA$3,))</f>
        <v>0.31551032110091742</v>
      </c>
    </row>
    <row r="29" spans="1:8" x14ac:dyDescent="0.25">
      <c r="A29" s="1">
        <v>25</v>
      </c>
      <c r="B29" t="s">
        <v>201</v>
      </c>
      <c r="C29" s="1" t="s">
        <v>168</v>
      </c>
      <c r="E29" s="79" t="s">
        <v>168</v>
      </c>
      <c r="F29" s="81">
        <v>7.1263469270231972E-2</v>
      </c>
      <c r="G29" s="154">
        <f>INDEX(data!$A$3:$WXA$1002,MATCH(Selected_County,data!$A$3:$A$1002,),MATCH($C29,data!$A$3:$WXA$3,))</f>
        <v>0.12022171253822631</v>
      </c>
    </row>
    <row r="30" spans="1:8" ht="15.75" thickBot="1" x14ac:dyDescent="0.3">
      <c r="A30" s="1">
        <v>26</v>
      </c>
      <c r="B30" t="s">
        <v>202</v>
      </c>
      <c r="C30" s="1" t="s">
        <v>167</v>
      </c>
      <c r="E30" s="82" t="s">
        <v>167</v>
      </c>
      <c r="F30" s="83">
        <v>2.1079517170927542E-2</v>
      </c>
      <c r="G30" s="155">
        <f>INDEX(data!$A$3:$WXA$1002,MATCH(Selected_County,data!$A$3:$A$1002,),MATCH($C30,data!$A$3:$WXA$3,))</f>
        <v>2.9673165137614678E-2</v>
      </c>
    </row>
    <row r="31" spans="1:8" x14ac:dyDescent="0.25">
      <c r="A31" s="1">
        <v>27</v>
      </c>
      <c r="B31" t="s">
        <v>203</v>
      </c>
      <c r="C31" s="1" t="s">
        <v>49</v>
      </c>
      <c r="E31" s="84" t="s">
        <v>49</v>
      </c>
      <c r="F31" s="152">
        <v>493667</v>
      </c>
      <c r="G31" s="156">
        <f>INDEX(data!$A$3:$WXA$1002,MATCH(Selected_County,data!$A$3:$A$1002,),MATCH($C31,data!$A$3:$WXA$3,))</f>
        <v>3397</v>
      </c>
    </row>
    <row r="32" spans="1:8" x14ac:dyDescent="0.25">
      <c r="A32" s="1">
        <v>28</v>
      </c>
      <c r="B32" t="s">
        <v>204</v>
      </c>
      <c r="C32" s="1" t="s">
        <v>166</v>
      </c>
      <c r="E32" s="85" t="s">
        <v>166</v>
      </c>
      <c r="F32" s="80">
        <v>0.46479355930256533</v>
      </c>
      <c r="G32" s="157">
        <f>INDEX(data!$A$3:$WXA$1002,MATCH(Selected_County,data!$A$3:$A$1002,),MATCH($C32,data!$A$3:$WXA$3,))</f>
        <v>0.51446312282295925</v>
      </c>
    </row>
    <row r="33" spans="1:7" x14ac:dyDescent="0.25">
      <c r="A33" s="1">
        <v>29</v>
      </c>
      <c r="B33" t="s">
        <v>205</v>
      </c>
      <c r="C33" s="1" t="s">
        <v>46</v>
      </c>
      <c r="E33" s="3" t="s">
        <v>46</v>
      </c>
      <c r="F33" s="152">
        <v>568454</v>
      </c>
      <c r="G33" s="156">
        <f>INDEX(data!$A$3:$WXA$1002,MATCH(Selected_County,data!$A$3:$A$1002,),MATCH($C33,data!$A$3:$WXA$3,))</f>
        <v>3206</v>
      </c>
    </row>
    <row r="34" spans="1:7" ht="15.75" thickBot="1" x14ac:dyDescent="0.3">
      <c r="A34" s="1">
        <v>30</v>
      </c>
      <c r="B34" t="s">
        <v>206</v>
      </c>
      <c r="C34" s="1" t="s">
        <v>165</v>
      </c>
      <c r="E34" s="85" t="s">
        <v>165</v>
      </c>
      <c r="F34" s="83">
        <v>0.53520644069743462</v>
      </c>
      <c r="G34" s="157">
        <f>INDEX(data!$A$3:$WXA$1002,MATCH(Selected_County,data!$A$3:$A$1002,),MATCH($C34,data!$A$3:$WXA$3,))</f>
        <v>0.48553687717704075</v>
      </c>
    </row>
    <row r="35" spans="1:7" ht="15.75" thickBot="1" x14ac:dyDescent="0.3">
      <c r="A35" s="1">
        <v>31</v>
      </c>
      <c r="B35" t="s">
        <v>207</v>
      </c>
      <c r="E35" s="86" t="s">
        <v>331</v>
      </c>
      <c r="F35" s="87"/>
      <c r="G35" s="61"/>
    </row>
    <row r="36" spans="1:7" x14ac:dyDescent="0.25">
      <c r="A36" s="1">
        <v>32</v>
      </c>
      <c r="B36" t="s">
        <v>208</v>
      </c>
      <c r="E36" s="43"/>
      <c r="F36" s="20"/>
    </row>
    <row r="37" spans="1:7" ht="15.75" thickBot="1" x14ac:dyDescent="0.3">
      <c r="A37" s="1">
        <v>33</v>
      </c>
      <c r="B37" t="s">
        <v>209</v>
      </c>
      <c r="E37" s="43"/>
      <c r="F37" s="20"/>
    </row>
    <row r="38" spans="1:7" ht="31.5" customHeight="1" thickBot="1" x14ac:dyDescent="0.3">
      <c r="A38" s="1">
        <v>34</v>
      </c>
      <c r="B38" t="s">
        <v>210</v>
      </c>
      <c r="E38" s="77" t="s">
        <v>164</v>
      </c>
      <c r="F38" s="78" t="s">
        <v>14</v>
      </c>
      <c r="G38" s="59" t="str">
        <f>Selected_County&amp;" County"</f>
        <v>Adams County</v>
      </c>
    </row>
    <row r="39" spans="1:7" ht="15.75" thickBot="1" x14ac:dyDescent="0.3">
      <c r="A39" s="1">
        <v>35</v>
      </c>
      <c r="B39" t="s">
        <v>211</v>
      </c>
      <c r="C39" s="1" t="s">
        <v>163</v>
      </c>
      <c r="E39" s="88" t="s">
        <v>163</v>
      </c>
      <c r="F39" s="158">
        <v>40.1</v>
      </c>
      <c r="G39" s="174">
        <f>INDEX(data!$A$3:$WXA$1002,MATCH(Selected_County,data!$A$3:$A$1002,),MATCH($C39,data!$A$3:$WXA$3,))</f>
        <v>55.5</v>
      </c>
    </row>
    <row r="40" spans="1:7" ht="15.75" thickBot="1" x14ac:dyDescent="0.3">
      <c r="A40" s="1">
        <v>36</v>
      </c>
      <c r="B40" t="s">
        <v>212</v>
      </c>
      <c r="E40" s="86" t="s">
        <v>332</v>
      </c>
      <c r="F40" s="89"/>
      <c r="G40" s="62"/>
    </row>
    <row r="41" spans="1:7" x14ac:dyDescent="0.25">
      <c r="A41" s="1">
        <v>37</v>
      </c>
      <c r="B41" t="s">
        <v>213</v>
      </c>
      <c r="E41" s="43"/>
      <c r="F41" s="20"/>
    </row>
    <row r="42" spans="1:7" ht="15.75" thickBot="1" x14ac:dyDescent="0.3">
      <c r="A42" s="1">
        <v>38</v>
      </c>
      <c r="B42" t="s">
        <v>214</v>
      </c>
      <c r="E42" s="43"/>
      <c r="F42" s="20"/>
    </row>
    <row r="43" spans="1:7" ht="31.5" customHeight="1" thickBot="1" x14ac:dyDescent="0.3">
      <c r="A43" s="1">
        <v>39</v>
      </c>
      <c r="B43" t="s">
        <v>215</v>
      </c>
      <c r="E43" s="77" t="s">
        <v>162</v>
      </c>
      <c r="F43" s="78" t="s">
        <v>14</v>
      </c>
      <c r="G43" s="59" t="str">
        <f>Selected_County&amp;" County"</f>
        <v>Adams County</v>
      </c>
    </row>
    <row r="44" spans="1:7" s="29" customFormat="1" x14ac:dyDescent="0.25">
      <c r="A44" s="29">
        <v>40</v>
      </c>
      <c r="B44" s="30" t="s">
        <v>216</v>
      </c>
      <c r="C44" s="29" t="s">
        <v>161</v>
      </c>
      <c r="E44" s="90" t="s">
        <v>161</v>
      </c>
      <c r="F44" s="159">
        <v>2446028</v>
      </c>
      <c r="G44" s="175">
        <f>INDEX(data!$A$3:$WXA$1002,MATCH(Selected_County,data!$A$3:$A$1002,),MATCH($C44,data!$A$3:$WXA$3,))</f>
        <v>9351</v>
      </c>
    </row>
    <row r="45" spans="1:7" x14ac:dyDescent="0.25">
      <c r="A45" s="1">
        <v>41</v>
      </c>
      <c r="B45" t="s">
        <v>217</v>
      </c>
      <c r="C45" s="1" t="s">
        <v>160</v>
      </c>
      <c r="E45" s="3" t="s">
        <v>160</v>
      </c>
      <c r="F45" s="160">
        <v>1008389</v>
      </c>
      <c r="G45" s="173">
        <f>INDEX(data!$A$3:$WXA$1002,MATCH(Selected_County,data!$A$3:$A$1002,),MATCH($C45,data!$A$3:$WXA$3,))</f>
        <v>5875</v>
      </c>
    </row>
    <row r="46" spans="1:7" x14ac:dyDescent="0.25">
      <c r="A46" s="1">
        <v>42</v>
      </c>
      <c r="B46" t="s">
        <v>218</v>
      </c>
      <c r="C46" s="1" t="s">
        <v>159</v>
      </c>
      <c r="E46" s="85" t="s">
        <v>159</v>
      </c>
      <c r="F46" s="80">
        <v>0.41225570598537709</v>
      </c>
      <c r="G46" s="154">
        <f>INDEX(data!$A$3:$WXA$1002,MATCH(Selected_County,data!$A$3:$A$1002,),MATCH($C46,data!$A$3:$WXA$3,))</f>
        <v>0.6282750507967062</v>
      </c>
    </row>
    <row r="47" spans="1:7" x14ac:dyDescent="0.25">
      <c r="A47" s="1">
        <v>43</v>
      </c>
      <c r="B47" t="s">
        <v>219</v>
      </c>
      <c r="C47" s="1" t="s">
        <v>158</v>
      </c>
      <c r="E47" s="3" t="s">
        <v>158</v>
      </c>
      <c r="F47" s="160">
        <v>753722</v>
      </c>
      <c r="G47" s="173">
        <f>INDEX(data!$A$3:$WXA$1002,MATCH(Selected_County,data!$A$3:$A$1002,),MATCH($C47,data!$A$3:$WXA$3,))</f>
        <v>4626</v>
      </c>
    </row>
    <row r="48" spans="1:7" ht="15.75" thickBot="1" x14ac:dyDescent="0.3">
      <c r="A48" s="1">
        <v>44</v>
      </c>
      <c r="B48" t="s">
        <v>220</v>
      </c>
      <c r="C48" s="1" t="s">
        <v>157</v>
      </c>
      <c r="E48" s="91" t="s">
        <v>157</v>
      </c>
      <c r="F48" s="81">
        <v>0.30814119871072615</v>
      </c>
      <c r="G48" s="155">
        <f>INDEX(data!$A$3:$WXA$1002,MATCH(Selected_County,data!$A$3:$A$1002,),MATCH($C48,data!$A$3:$WXA$3,))</f>
        <v>0.49470644850818096</v>
      </c>
    </row>
    <row r="49" spans="1:7" ht="15.75" thickBot="1" x14ac:dyDescent="0.3">
      <c r="A49" s="1">
        <v>45</v>
      </c>
      <c r="B49" t="s">
        <v>221</v>
      </c>
      <c r="E49" s="86" t="s">
        <v>333</v>
      </c>
      <c r="F49" s="89"/>
      <c r="G49" s="62"/>
    </row>
    <row r="50" spans="1:7" x14ac:dyDescent="0.25">
      <c r="A50" s="1">
        <v>46</v>
      </c>
      <c r="B50" t="s">
        <v>222</v>
      </c>
      <c r="E50" s="44"/>
      <c r="F50" s="21"/>
      <c r="G50" s="63"/>
    </row>
    <row r="51" spans="1:7" ht="15.75" thickBot="1" x14ac:dyDescent="0.3">
      <c r="A51" s="1">
        <v>47</v>
      </c>
      <c r="B51" t="s">
        <v>223</v>
      </c>
      <c r="E51" s="43"/>
      <c r="F51" s="20"/>
    </row>
    <row r="52" spans="1:7" ht="33.75" customHeight="1" thickBot="1" x14ac:dyDescent="0.3">
      <c r="A52" s="1">
        <v>48</v>
      </c>
      <c r="B52" t="s">
        <v>224</v>
      </c>
      <c r="E52" s="77" t="s">
        <v>306</v>
      </c>
      <c r="F52" s="78" t="s">
        <v>14</v>
      </c>
      <c r="G52" s="59" t="str">
        <f>Selected_County&amp;" County"</f>
        <v>Adams County</v>
      </c>
    </row>
    <row r="53" spans="1:7" s="29" customFormat="1" ht="15.75" thickBot="1" x14ac:dyDescent="0.3">
      <c r="A53" s="29">
        <v>49</v>
      </c>
      <c r="B53" s="30" t="s">
        <v>225</v>
      </c>
      <c r="C53" s="29" t="s">
        <v>155</v>
      </c>
      <c r="E53" s="92" t="s">
        <v>155</v>
      </c>
      <c r="F53" s="93">
        <v>493667</v>
      </c>
      <c r="G53" s="64">
        <f>INDEX(data!$A$3:$WXA$1002,MATCH(Selected_County,data!$A$3:$A$1002,),MATCH($C53,data!$A$3:$WXA$3,))</f>
        <v>3397</v>
      </c>
    </row>
    <row r="54" spans="1:7" x14ac:dyDescent="0.25">
      <c r="A54" s="1">
        <v>50</v>
      </c>
      <c r="B54" t="s">
        <v>226</v>
      </c>
      <c r="C54" s="1" t="s">
        <v>154</v>
      </c>
      <c r="E54" s="84" t="s">
        <v>154</v>
      </c>
      <c r="F54" s="94">
        <v>34095</v>
      </c>
      <c r="G54" s="60">
        <f>INDEX(data!$A$3:$WXA$1002,MATCH(Selected_County,data!$A$3:$A$1002,),MATCH($C54,data!$A$3:$WXA$3,))</f>
        <v>128</v>
      </c>
    </row>
    <row r="55" spans="1:7" x14ac:dyDescent="0.25">
      <c r="A55" s="1">
        <v>51</v>
      </c>
      <c r="B55" t="s">
        <v>227</v>
      </c>
      <c r="C55" s="1" t="s">
        <v>262</v>
      </c>
      <c r="E55" s="85" t="s">
        <v>262</v>
      </c>
      <c r="F55" s="80">
        <v>6.9064774432967976E-2</v>
      </c>
      <c r="G55" s="65">
        <f>INDEX(data!$A$3:$WXA$1002,MATCH(Selected_County,data!$A$3:$A$1002,),MATCH($C55,data!$A$3:$WXA$3,))</f>
        <v>3.7680306152487492E-2</v>
      </c>
    </row>
    <row r="56" spans="1:7" x14ac:dyDescent="0.25">
      <c r="A56" s="1">
        <v>52</v>
      </c>
      <c r="B56" t="s">
        <v>228</v>
      </c>
      <c r="C56" s="1" t="s">
        <v>153</v>
      </c>
      <c r="E56" s="3" t="s">
        <v>153</v>
      </c>
      <c r="F56" s="160">
        <v>333452</v>
      </c>
      <c r="G56" s="156">
        <f>INDEX(data!$A$3:$WXA$1002,MATCH(Selected_County,data!$A$3:$A$1002,),MATCH($C56,data!$A$3:$WXA$3,))</f>
        <v>2224</v>
      </c>
    </row>
    <row r="57" spans="1:7" x14ac:dyDescent="0.25">
      <c r="A57" s="1">
        <v>53</v>
      </c>
      <c r="B57" t="s">
        <v>229</v>
      </c>
      <c r="C57" s="1" t="s">
        <v>263</v>
      </c>
      <c r="E57" s="85" t="s">
        <v>263</v>
      </c>
      <c r="F57" s="80">
        <v>0.67545936835964326</v>
      </c>
      <c r="G57" s="65">
        <f>INDEX(data!$A$3:$WXA$1002,MATCH(Selected_County,data!$A$3:$A$1002,),MATCH($C57,data!$A$3:$WXA$3,))</f>
        <v>0.65469531939947012</v>
      </c>
    </row>
    <row r="58" spans="1:7" x14ac:dyDescent="0.25">
      <c r="A58" s="1">
        <v>54</v>
      </c>
      <c r="B58" t="s">
        <v>230</v>
      </c>
      <c r="C58" s="1" t="s">
        <v>152</v>
      </c>
      <c r="E58" s="3" t="s">
        <v>152</v>
      </c>
      <c r="F58" s="160">
        <v>14490</v>
      </c>
      <c r="G58" s="156">
        <f>INDEX(data!$A$3:$WXA$1002,MATCH(Selected_County,data!$A$3:$A$1002,),MATCH($C58,data!$A$3:$WXA$3,))</f>
        <v>95</v>
      </c>
    </row>
    <row r="59" spans="1:7" x14ac:dyDescent="0.25">
      <c r="A59" s="1">
        <v>55</v>
      </c>
      <c r="B59" t="s">
        <v>231</v>
      </c>
      <c r="C59" s="1" t="s">
        <v>264</v>
      </c>
      <c r="E59" s="85" t="s">
        <v>264</v>
      </c>
      <c r="F59" s="80">
        <v>2.9351769512647188E-2</v>
      </c>
      <c r="G59" s="65">
        <f>INDEX(data!$A$3:$WXA$1002,MATCH(Selected_County,data!$A$3:$A$1002,),MATCH($C59,data!$A$3:$WXA$3,))</f>
        <v>2.7965852222549308E-2</v>
      </c>
    </row>
    <row r="60" spans="1:7" x14ac:dyDescent="0.25">
      <c r="A60" s="1">
        <v>56</v>
      </c>
      <c r="B60" t="s">
        <v>232</v>
      </c>
      <c r="C60" s="1" t="s">
        <v>151</v>
      </c>
      <c r="E60" s="3" t="s">
        <v>151</v>
      </c>
      <c r="F60" s="160">
        <v>48838</v>
      </c>
      <c r="G60" s="156">
        <f>INDEX(data!$A$3:$WXA$1002,MATCH(Selected_County,data!$A$3:$A$1002,),MATCH($C60,data!$A$3:$WXA$3,))</f>
        <v>309</v>
      </c>
    </row>
    <row r="61" spans="1:7" x14ac:dyDescent="0.25">
      <c r="A61" s="1">
        <v>57</v>
      </c>
      <c r="B61" t="s">
        <v>233</v>
      </c>
      <c r="C61" s="1" t="s">
        <v>265</v>
      </c>
      <c r="E61" s="85" t="s">
        <v>265</v>
      </c>
      <c r="F61" s="80">
        <v>9.8929035159328049E-2</v>
      </c>
      <c r="G61" s="65">
        <f>INDEX(data!$A$3:$WXA$1002,MATCH(Selected_County,data!$A$3:$A$1002,),MATCH($C61,data!$A$3:$WXA$3,))</f>
        <v>9.0962614071239331E-2</v>
      </c>
    </row>
    <row r="62" spans="1:7" x14ac:dyDescent="0.25">
      <c r="A62" s="1">
        <v>58</v>
      </c>
      <c r="B62" t="s">
        <v>234</v>
      </c>
      <c r="C62" s="1" t="s">
        <v>150</v>
      </c>
      <c r="E62" s="3" t="s">
        <v>150</v>
      </c>
      <c r="F62" s="160">
        <v>62792</v>
      </c>
      <c r="G62" s="156">
        <f>INDEX(data!$A$3:$WXA$1002,MATCH(Selected_County,data!$A$3:$A$1002,),MATCH($C62,data!$A$3:$WXA$3,))</f>
        <v>641</v>
      </c>
    </row>
    <row r="63" spans="1:7" ht="15.75" thickBot="1" x14ac:dyDescent="0.3">
      <c r="A63" s="1">
        <v>59</v>
      </c>
      <c r="B63" t="s">
        <v>235</v>
      </c>
      <c r="C63" s="1" t="s">
        <v>266</v>
      </c>
      <c r="E63" s="91" t="s">
        <v>266</v>
      </c>
      <c r="F63" s="81">
        <v>0.12719505253541355</v>
      </c>
      <c r="G63" s="66">
        <f>INDEX(data!$A$3:$WXA$1002,MATCH(Selected_County,data!$A$3:$A$1002,),MATCH($C63,data!$A$3:$WXA$3,))</f>
        <v>0.18869590815425374</v>
      </c>
    </row>
    <row r="64" spans="1:7" s="29" customFormat="1" ht="15.75" thickBot="1" x14ac:dyDescent="0.3">
      <c r="A64" s="29">
        <v>60</v>
      </c>
      <c r="B64" s="30" t="s">
        <v>236</v>
      </c>
      <c r="C64" s="29" t="s">
        <v>149</v>
      </c>
      <c r="E64" s="92" t="s">
        <v>149</v>
      </c>
      <c r="F64" s="93">
        <v>568454</v>
      </c>
      <c r="G64" s="64">
        <f>INDEX(data!$A$3:$WXA$1002,MATCH(Selected_County,data!$A$3:$A$1002,),MATCH($C64,data!$A$3:$WXA$3,))</f>
        <v>3206</v>
      </c>
    </row>
    <row r="65" spans="1:7" x14ac:dyDescent="0.25">
      <c r="A65" s="1">
        <v>61</v>
      </c>
      <c r="B65" t="s">
        <v>237</v>
      </c>
      <c r="C65" s="1" t="s">
        <v>148</v>
      </c>
      <c r="E65" s="84" t="s">
        <v>148</v>
      </c>
      <c r="F65" s="94">
        <v>34991</v>
      </c>
      <c r="G65" s="60">
        <f>INDEX(data!$A$3:$WXA$1002,MATCH(Selected_County,data!$A$3:$A$1002,),MATCH($C65,data!$A$3:$WXA$3,))</f>
        <v>153</v>
      </c>
    </row>
    <row r="66" spans="1:7" x14ac:dyDescent="0.25">
      <c r="A66" s="1">
        <v>62</v>
      </c>
      <c r="B66" t="s">
        <v>13</v>
      </c>
      <c r="C66" s="1" t="s">
        <v>267</v>
      </c>
      <c r="E66" s="85" t="s">
        <v>267</v>
      </c>
      <c r="F66" s="80">
        <v>6.1554672849518169E-2</v>
      </c>
      <c r="G66" s="65">
        <f>INDEX(data!$A$3:$WXA$1002,MATCH(Selected_County,data!$A$3:$A$1002,),MATCH($C66,data!$A$3:$WXA$3,))</f>
        <v>4.7723019338739861E-2</v>
      </c>
    </row>
    <row r="67" spans="1:7" x14ac:dyDescent="0.25">
      <c r="A67" s="1">
        <v>63</v>
      </c>
      <c r="B67" t="s">
        <v>238</v>
      </c>
      <c r="C67" s="1" t="s">
        <v>147</v>
      </c>
      <c r="E67" s="3" t="s">
        <v>147</v>
      </c>
      <c r="F67" s="160">
        <v>266520</v>
      </c>
      <c r="G67" s="156">
        <f>INDEX(data!$A$3:$WXA$1002,MATCH(Selected_County,data!$A$3:$A$1002,),MATCH($C67,data!$A$3:$WXA$3,))</f>
        <v>1627</v>
      </c>
    </row>
    <row r="68" spans="1:7" x14ac:dyDescent="0.25">
      <c r="A68" s="1">
        <v>64</v>
      </c>
      <c r="B68" t="s">
        <v>239</v>
      </c>
      <c r="C68" s="1" t="s">
        <v>268</v>
      </c>
      <c r="E68" s="85" t="s">
        <v>268</v>
      </c>
      <c r="F68" s="80">
        <v>0.46885060180771004</v>
      </c>
      <c r="G68" s="65">
        <f>INDEX(data!$A$3:$WXA$1002,MATCH(Selected_County,data!$A$3:$A$1002,),MATCH($C68,data!$A$3:$WXA$3,))</f>
        <v>0.5074859638178415</v>
      </c>
    </row>
    <row r="69" spans="1:7" x14ac:dyDescent="0.25">
      <c r="A69" s="1">
        <v>65</v>
      </c>
      <c r="B69" t="s">
        <v>240</v>
      </c>
      <c r="C69" s="1" t="s">
        <v>146</v>
      </c>
      <c r="E69" s="3" t="s">
        <v>146</v>
      </c>
      <c r="F69" s="160">
        <v>13969</v>
      </c>
      <c r="G69" s="156">
        <f>INDEX(data!$A$3:$WXA$1002,MATCH(Selected_County,data!$A$3:$A$1002,),MATCH($C69,data!$A$3:$WXA$3,))</f>
        <v>73</v>
      </c>
    </row>
    <row r="70" spans="1:7" x14ac:dyDescent="0.25">
      <c r="A70" s="1">
        <v>66</v>
      </c>
      <c r="B70" t="s">
        <v>241</v>
      </c>
      <c r="C70" s="1" t="s">
        <v>269</v>
      </c>
      <c r="E70" s="85" t="s">
        <v>269</v>
      </c>
      <c r="F70" s="80">
        <v>2.4573668229971115E-2</v>
      </c>
      <c r="G70" s="65">
        <f>INDEX(data!$A$3:$WXA$1002,MATCH(Selected_County,data!$A$3:$A$1002,),MATCH($C70,data!$A$3:$WXA$3,))</f>
        <v>2.2769806612601372E-2</v>
      </c>
    </row>
    <row r="71" spans="1:7" x14ac:dyDescent="0.25">
      <c r="A71" s="1">
        <v>67</v>
      </c>
      <c r="B71" t="s">
        <v>242</v>
      </c>
      <c r="C71" s="1" t="s">
        <v>145</v>
      </c>
      <c r="E71" s="3" t="s">
        <v>145</v>
      </c>
      <c r="F71" s="160">
        <v>165733</v>
      </c>
      <c r="G71" s="156">
        <f>INDEX(data!$A$3:$WXA$1002,MATCH(Selected_County,data!$A$3:$A$1002,),MATCH($C71,data!$A$3:$WXA$3,))</f>
        <v>904</v>
      </c>
    </row>
    <row r="72" spans="1:7" x14ac:dyDescent="0.25">
      <c r="A72" s="1">
        <v>68</v>
      </c>
      <c r="B72" t="s">
        <v>243</v>
      </c>
      <c r="C72" s="1" t="s">
        <v>270</v>
      </c>
      <c r="E72" s="85" t="s">
        <v>270</v>
      </c>
      <c r="F72" s="80">
        <v>0.29155041568886841</v>
      </c>
      <c r="G72" s="65">
        <f>INDEX(data!$A$3:$WXA$1002,MATCH(Selected_County,data!$A$3:$A$1002,),MATCH($C72,data!$A$3:$WXA$3,))</f>
        <v>0.28197130380536495</v>
      </c>
    </row>
    <row r="73" spans="1:7" x14ac:dyDescent="0.25">
      <c r="A73" s="1">
        <v>69</v>
      </c>
      <c r="B73" t="s">
        <v>244</v>
      </c>
      <c r="C73" s="1" t="s">
        <v>144</v>
      </c>
      <c r="E73" s="3" t="s">
        <v>144</v>
      </c>
      <c r="F73" s="160">
        <v>87241</v>
      </c>
      <c r="G73" s="156">
        <f>INDEX(data!$A$3:$WXA$1002,MATCH(Selected_County,data!$A$3:$A$1002,),MATCH($C73,data!$A$3:$WXA$3,))</f>
        <v>449</v>
      </c>
    </row>
    <row r="74" spans="1:7" ht="15.75" thickBot="1" x14ac:dyDescent="0.3">
      <c r="A74" s="1">
        <v>70</v>
      </c>
      <c r="B74" t="s">
        <v>245</v>
      </c>
      <c r="C74" s="1" t="s">
        <v>271</v>
      </c>
      <c r="E74" s="91" t="s">
        <v>271</v>
      </c>
      <c r="F74" s="81">
        <v>0.15347064142393227</v>
      </c>
      <c r="G74" s="66">
        <f>INDEX(data!$A$3:$WXA$1002,MATCH(Selected_County,data!$A$3:$A$1002,),MATCH($C74,data!$A$3:$WXA$3,))</f>
        <v>0.14004990642545229</v>
      </c>
    </row>
    <row r="75" spans="1:7" s="29" customFormat="1" ht="15.75" thickBot="1" x14ac:dyDescent="0.3">
      <c r="A75" s="29">
        <v>71</v>
      </c>
      <c r="B75" s="30" t="s">
        <v>246</v>
      </c>
      <c r="C75" s="29" t="s">
        <v>133</v>
      </c>
      <c r="E75" s="92" t="s">
        <v>133</v>
      </c>
      <c r="F75" s="93">
        <v>1062121</v>
      </c>
      <c r="G75" s="64">
        <f>INDEX(data!$A$3:$WXA$1002,MATCH(Selected_County,data!$A$3:$A$1002,),MATCH($C75,data!$A$3:$WXA$3,))</f>
        <v>6603</v>
      </c>
    </row>
    <row r="76" spans="1:7" x14ac:dyDescent="0.25">
      <c r="A76" s="1">
        <v>72</v>
      </c>
      <c r="B76" t="s">
        <v>247</v>
      </c>
      <c r="C76" s="1" t="s">
        <v>143</v>
      </c>
      <c r="E76" s="84" t="s">
        <v>143</v>
      </c>
      <c r="F76" s="94">
        <v>69086</v>
      </c>
      <c r="G76" s="60">
        <f>INDEX(data!$A$3:$WXA$1002,MATCH(Selected_County,data!$A$3:$A$1002,),MATCH($C76,data!$A$3:$WXA$3,))</f>
        <v>281</v>
      </c>
    </row>
    <row r="77" spans="1:7" x14ac:dyDescent="0.25">
      <c r="A77" s="1">
        <v>73</v>
      </c>
      <c r="B77" s="1" t="s">
        <v>246</v>
      </c>
      <c r="C77" s="1" t="s">
        <v>272</v>
      </c>
      <c r="E77" s="85" t="s">
        <v>272</v>
      </c>
      <c r="F77" s="80">
        <v>6.5045319695213627E-2</v>
      </c>
      <c r="G77" s="65">
        <f>INDEX(data!$A$3:$WXA$1002,MATCH(Selected_County,data!$A$3:$A$1002,),MATCH($C77,data!$A$3:$WXA$3,))</f>
        <v>4.2556413751325156E-2</v>
      </c>
    </row>
    <row r="78" spans="1:7" x14ac:dyDescent="0.25">
      <c r="A78" s="7">
        <v>1</v>
      </c>
      <c r="B78" s="7" t="str">
        <f>VLOOKUP(A78,A5:B76,2)</f>
        <v>Adams</v>
      </c>
      <c r="C78" s="1" t="s">
        <v>142</v>
      </c>
      <c r="E78" s="3" t="s">
        <v>142</v>
      </c>
      <c r="F78" s="160">
        <v>599972</v>
      </c>
      <c r="G78" s="156">
        <f>INDEX(data!$A$3:$WXA$1002,MATCH(Selected_County,data!$A$3:$A$1002,),MATCH($C78,data!$A$3:$WXA$3,))</f>
        <v>3851</v>
      </c>
    </row>
    <row r="79" spans="1:7" x14ac:dyDescent="0.25">
      <c r="C79" s="1" t="s">
        <v>273</v>
      </c>
      <c r="E79" s="85" t="s">
        <v>273</v>
      </c>
      <c r="F79" s="80">
        <v>0.56488102579649591</v>
      </c>
      <c r="G79" s="65">
        <f>INDEX(data!$A$3:$WXA$1002,MATCH(Selected_County,data!$A$3:$A$1002,),MATCH($C79,data!$A$3:$WXA$3,))</f>
        <v>0.58321974859912162</v>
      </c>
    </row>
    <row r="80" spans="1:7" x14ac:dyDescent="0.25">
      <c r="C80" s="1" t="s">
        <v>141</v>
      </c>
      <c r="E80" s="3" t="s">
        <v>141</v>
      </c>
      <c r="F80" s="160">
        <v>28459</v>
      </c>
      <c r="G80" s="156">
        <f>INDEX(data!$A$3:$WXA$1002,MATCH(Selected_County,data!$A$3:$A$1002,),MATCH($C80,data!$A$3:$WXA$3,))</f>
        <v>168</v>
      </c>
    </row>
    <row r="81" spans="3:7" x14ac:dyDescent="0.25">
      <c r="C81" s="1" t="s">
        <v>274</v>
      </c>
      <c r="E81" s="85" t="s">
        <v>274</v>
      </c>
      <c r="F81" s="80">
        <v>2.6794498931854281E-2</v>
      </c>
      <c r="G81" s="65">
        <f>INDEX(data!$A$3:$WXA$1002,MATCH(Selected_County,data!$A$3:$A$1002,),MATCH($C81,data!$A$3:$WXA$3,))</f>
        <v>2.5442980463425715E-2</v>
      </c>
    </row>
    <row r="82" spans="3:7" x14ac:dyDescent="0.25">
      <c r="C82" s="1" t="s">
        <v>140</v>
      </c>
      <c r="E82" s="3" t="s">
        <v>140</v>
      </c>
      <c r="F82" s="160">
        <v>214571</v>
      </c>
      <c r="G82" s="156">
        <f>INDEX(data!$A$3:$WXA$1002,MATCH(Selected_County,data!$A$3:$A$1002,),MATCH($C82,data!$A$3:$WXA$3,))</f>
        <v>1213</v>
      </c>
    </row>
    <row r="83" spans="3:7" x14ac:dyDescent="0.25">
      <c r="C83" s="1" t="s">
        <v>275</v>
      </c>
      <c r="E83" s="85" t="s">
        <v>275</v>
      </c>
      <c r="F83" s="80">
        <v>0.20202123863476948</v>
      </c>
      <c r="G83" s="65">
        <f>INDEX(data!$A$3:$WXA$1002,MATCH(Selected_County,data!$A$3:$A$1002,),MATCH($C83,data!$A$3:$WXA$3,))</f>
        <v>0.18370437679842497</v>
      </c>
    </row>
    <row r="84" spans="3:7" x14ac:dyDescent="0.25">
      <c r="C84" s="1" t="s">
        <v>139</v>
      </c>
      <c r="E84" s="3" t="s">
        <v>139</v>
      </c>
      <c r="F84" s="160">
        <v>150033</v>
      </c>
      <c r="G84" s="156">
        <f>INDEX(data!$A$3:$WXA$1002,MATCH(Selected_County,data!$A$3:$A$1002,),MATCH($C84,data!$A$3:$WXA$3,))</f>
        <v>1090</v>
      </c>
    </row>
    <row r="85" spans="3:7" ht="15.75" thickBot="1" x14ac:dyDescent="0.3">
      <c r="C85" s="1" t="s">
        <v>276</v>
      </c>
      <c r="E85" s="91" t="s">
        <v>276</v>
      </c>
      <c r="F85" s="81">
        <v>0.14125791694166673</v>
      </c>
      <c r="G85" s="66">
        <f>INDEX(data!$A$3:$WXA$1002,MATCH(Selected_County,data!$A$3:$A$1002,),MATCH($C85,data!$A$3:$WXA$3,))</f>
        <v>0.16507648038770256</v>
      </c>
    </row>
    <row r="86" spans="3:7" ht="15.75" thickBot="1" x14ac:dyDescent="0.3">
      <c r="E86" s="86" t="s">
        <v>334</v>
      </c>
      <c r="F86" s="89"/>
      <c r="G86" s="62"/>
    </row>
    <row r="87" spans="3:7" x14ac:dyDescent="0.25">
      <c r="E87" s="44"/>
      <c r="F87" s="21"/>
      <c r="G87" s="63"/>
    </row>
    <row r="88" spans="3:7" ht="15.75" thickBot="1" x14ac:dyDescent="0.3">
      <c r="E88" s="44"/>
      <c r="F88" s="21"/>
      <c r="G88" s="63"/>
    </row>
    <row r="89" spans="3:7" ht="43.5" customHeight="1" thickBot="1" x14ac:dyDescent="0.25">
      <c r="E89" s="95" t="s">
        <v>310</v>
      </c>
      <c r="F89" s="78" t="s">
        <v>14</v>
      </c>
      <c r="G89" s="59" t="str">
        <f>Selected_County&amp;" County"</f>
        <v>Adams County</v>
      </c>
    </row>
    <row r="90" spans="3:7" s="29" customFormat="1" x14ac:dyDescent="0.25">
      <c r="C90" s="5" t="s">
        <v>326</v>
      </c>
      <c r="E90" s="5" t="s">
        <v>326</v>
      </c>
      <c r="F90" s="161">
        <v>483798</v>
      </c>
      <c r="G90" s="175">
        <f>INDEX(data!$A$3:$WXA$1002,MATCH(Selected_County,data!$A$3:$A$1002,),MATCH($C90,data!$A$3:$WXA$3,))</f>
        <v>3385</v>
      </c>
    </row>
    <row r="91" spans="3:7" x14ac:dyDescent="0.25">
      <c r="C91" s="3" t="s">
        <v>137</v>
      </c>
      <c r="E91" s="3" t="s">
        <v>137</v>
      </c>
      <c r="F91" s="160">
        <v>140746</v>
      </c>
      <c r="G91" s="173">
        <f>INDEX(data!$A$3:$WXA$1002,MATCH(Selected_County,data!$A$3:$A$1002,),MATCH($C91,data!$A$3:$WXA$3,))</f>
        <v>1231</v>
      </c>
    </row>
    <row r="92" spans="3:7" x14ac:dyDescent="0.25">
      <c r="C92" s="9" t="s">
        <v>136</v>
      </c>
      <c r="E92" s="9" t="s">
        <v>136</v>
      </c>
      <c r="F92" s="162">
        <v>0.29091893724240281</v>
      </c>
      <c r="G92" s="176">
        <f>INDEX(data!$A$3:$WXA$1002,MATCH(Selected_County,data!$A$3:$A$1002,),MATCH($C92,data!$A$3:$WXA$3,))</f>
        <v>0.36366322008862628</v>
      </c>
    </row>
    <row r="93" spans="3:7" s="29" customFormat="1" x14ac:dyDescent="0.25">
      <c r="C93" s="6" t="s">
        <v>327</v>
      </c>
      <c r="E93" s="6" t="s">
        <v>327</v>
      </c>
      <c r="F93" s="161">
        <v>551225</v>
      </c>
      <c r="G93" s="177">
        <f>INDEX(data!$A$3:$WXA$1002,MATCH(Selected_County,data!$A$3:$A$1002,),MATCH($C93,data!$A$3:$WXA$3,))</f>
        <v>3171</v>
      </c>
    </row>
    <row r="94" spans="3:7" x14ac:dyDescent="0.25">
      <c r="C94" s="3" t="s">
        <v>135</v>
      </c>
      <c r="E94" s="3" t="s">
        <v>135</v>
      </c>
      <c r="F94" s="160">
        <v>155654</v>
      </c>
      <c r="G94" s="173">
        <f>INDEX(data!$A$3:$WXA$1002,MATCH(Selected_County,data!$A$3:$A$1002,),MATCH($C94,data!$A$3:$WXA$3,))</f>
        <v>1084</v>
      </c>
    </row>
    <row r="95" spans="3:7" x14ac:dyDescent="0.25">
      <c r="C95" s="9" t="s">
        <v>134</v>
      </c>
      <c r="E95" s="9" t="s">
        <v>134</v>
      </c>
      <c r="F95" s="162">
        <v>0.28237833915370314</v>
      </c>
      <c r="G95" s="176">
        <f>INDEX(data!$A$3:$WXA$1002,MATCH(Selected_County,data!$A$3:$A$1002,),MATCH($C95,data!$A$3:$WXA$3,))</f>
        <v>0.34184799747713657</v>
      </c>
    </row>
    <row r="96" spans="3:7" s="29" customFormat="1" x14ac:dyDescent="0.25">
      <c r="C96" s="6" t="s">
        <v>328</v>
      </c>
      <c r="E96" s="6" t="s">
        <v>328</v>
      </c>
      <c r="F96" s="161">
        <v>1035023</v>
      </c>
      <c r="G96" s="177">
        <f>INDEX(data!$A$3:$WXA$1002,MATCH(Selected_County,data!$A$3:$A$1002,),MATCH($C96,data!$A$3:$WXA$3,))</f>
        <v>6556</v>
      </c>
    </row>
    <row r="97" spans="3:10" x14ac:dyDescent="0.25">
      <c r="C97" s="18" t="s">
        <v>132</v>
      </c>
      <c r="E97" s="3" t="s">
        <v>132</v>
      </c>
      <c r="F97" s="163">
        <v>296400</v>
      </c>
      <c r="G97" s="178">
        <f>INDEX(data!$A$3:$WXA$1002,MATCH(Selected_County,data!$A$3:$A$1002,),MATCH($C97,data!$A$3:$WXA$3,))</f>
        <v>2315</v>
      </c>
    </row>
    <row r="98" spans="3:10" ht="15.75" thickBot="1" x14ac:dyDescent="0.3">
      <c r="C98" s="19" t="s">
        <v>131</v>
      </c>
      <c r="E98" s="9" t="s">
        <v>131</v>
      </c>
      <c r="F98" s="164">
        <v>0.28637044780647386</v>
      </c>
      <c r="G98" s="179">
        <f>INDEX(data!$A$3:$WXA$1002,MATCH(Selected_County,data!$A$3:$A$1002,),MATCH($C98,data!$A$3:$WXA$3,))</f>
        <v>0.35311165344722389</v>
      </c>
    </row>
    <row r="99" spans="3:10" ht="15.75" thickBot="1" x14ac:dyDescent="0.3">
      <c r="E99" s="86" t="s">
        <v>335</v>
      </c>
      <c r="F99" s="89"/>
      <c r="G99" s="62"/>
    </row>
    <row r="100" spans="3:10" x14ac:dyDescent="0.25">
      <c r="E100" s="191" t="s">
        <v>348</v>
      </c>
      <c r="F100" s="21"/>
      <c r="G100" s="63"/>
    </row>
    <row r="101" spans="3:10" ht="15.75" thickBot="1" x14ac:dyDescent="0.3">
      <c r="E101" s="44"/>
      <c r="F101" s="21"/>
      <c r="G101" s="63"/>
    </row>
    <row r="102" spans="3:10" ht="34.5" customHeight="1" thickBot="1" x14ac:dyDescent="0.25">
      <c r="E102" s="77" t="s">
        <v>287</v>
      </c>
      <c r="F102" s="78" t="s">
        <v>14</v>
      </c>
      <c r="G102" s="59" t="str">
        <f>Selected_County&amp;" County"</f>
        <v>Adams County</v>
      </c>
      <c r="J102" s="8"/>
    </row>
    <row r="103" spans="3:10" s="29" customFormat="1" x14ac:dyDescent="0.25">
      <c r="C103" s="29" t="s">
        <v>130</v>
      </c>
      <c r="E103" s="5" t="s">
        <v>130</v>
      </c>
      <c r="F103" s="165">
        <v>1062121</v>
      </c>
      <c r="G103" s="153">
        <f>INDEX(data!$A$3:$WXA$1002,MATCH(Selected_County,data!$A$3:$A$1002,),MATCH($C103,data!$A$3:$WXA$3,))</f>
        <v>6317</v>
      </c>
    </row>
    <row r="104" spans="3:10" x14ac:dyDescent="0.25">
      <c r="C104" s="1" t="s">
        <v>129</v>
      </c>
      <c r="E104" s="3" t="s">
        <v>129</v>
      </c>
      <c r="F104" s="160">
        <v>309685</v>
      </c>
      <c r="G104" s="156">
        <f>INDEX(data!$A$3:$WXA$1002,MATCH(Selected_County,data!$A$3:$A$1002,),MATCH($C104,data!$A$3:$WXA$3,))</f>
        <v>1720</v>
      </c>
    </row>
    <row r="105" spans="3:10" ht="15.75" thickBot="1" x14ac:dyDescent="0.3">
      <c r="C105" s="1" t="s">
        <v>278</v>
      </c>
      <c r="E105" s="96" t="s">
        <v>278</v>
      </c>
      <c r="F105" s="81">
        <v>0.29157224082755168</v>
      </c>
      <c r="G105" s="66">
        <f>INDEX(data!$A$3:$WXA$1002,MATCH(Selected_County,data!$A$3:$A$1002,),MATCH($C105,data!$A$3:$WXA$3,))</f>
        <v>0.27228114611366155</v>
      </c>
    </row>
    <row r="106" spans="3:10" s="29" customFormat="1" ht="15.75" thickBot="1" x14ac:dyDescent="0.3">
      <c r="C106" s="29" t="s">
        <v>49</v>
      </c>
      <c r="E106" s="92" t="s">
        <v>49</v>
      </c>
      <c r="F106" s="93">
        <v>493667</v>
      </c>
      <c r="G106" s="64">
        <f>INDEX(data!$A$3:$WXA$1002,MATCH(Selected_County,data!$A$3:$A$1002,),MATCH($C106,data!$A$3:$WXA$3,))</f>
        <v>3397</v>
      </c>
    </row>
    <row r="107" spans="3:10" x14ac:dyDescent="0.25">
      <c r="C107" s="1" t="s">
        <v>128</v>
      </c>
      <c r="E107" s="84" t="s">
        <v>128</v>
      </c>
      <c r="F107" s="94">
        <v>104206</v>
      </c>
      <c r="G107" s="60">
        <f>INDEX(data!$A$3:$WXA$1002,MATCH(Selected_County,data!$A$3:$A$1002,),MATCH($C107,data!$A$3:$WXA$3,))</f>
        <v>888</v>
      </c>
    </row>
    <row r="108" spans="3:10" ht="15.75" thickBot="1" x14ac:dyDescent="0.3">
      <c r="C108" s="1" t="s">
        <v>279</v>
      </c>
      <c r="E108" s="91" t="s">
        <v>279</v>
      </c>
      <c r="F108" s="81">
        <v>0.21108561034057371</v>
      </c>
      <c r="G108" s="66">
        <f>INDEX(data!$A$3:$WXA$1002,MATCH(Selected_County,data!$A$3:$A$1002,),MATCH($C108,data!$A$3:$WXA$3,))</f>
        <v>0.26140712393288196</v>
      </c>
    </row>
    <row r="109" spans="3:10" s="29" customFormat="1" ht="15.75" thickBot="1" x14ac:dyDescent="0.3">
      <c r="C109" s="29" t="s">
        <v>127</v>
      </c>
      <c r="E109" s="92" t="s">
        <v>127</v>
      </c>
      <c r="F109" s="93">
        <v>568454</v>
      </c>
      <c r="G109" s="64">
        <f>INDEX(data!$A$3:$WXA$1002,MATCH(Selected_County,data!$A$3:$A$1002,),MATCH($C109,data!$A$3:$WXA$3,))</f>
        <v>3206</v>
      </c>
    </row>
    <row r="110" spans="3:10" x14ac:dyDescent="0.25">
      <c r="C110" s="1" t="s">
        <v>126</v>
      </c>
      <c r="E110" s="88" t="s">
        <v>126</v>
      </c>
      <c r="F110" s="166">
        <v>205479</v>
      </c>
      <c r="G110" s="180">
        <f>INDEX(data!$A$3:$WXA$1002,MATCH(Selected_County,data!$A$3:$A$1002,),MATCH($C110,data!$A$3:$WXA$3,))</f>
        <v>916</v>
      </c>
    </row>
    <row r="111" spans="3:10" ht="15.75" thickBot="1" x14ac:dyDescent="0.3">
      <c r="C111" s="1" t="s">
        <v>280</v>
      </c>
      <c r="E111" s="91" t="s">
        <v>280</v>
      </c>
      <c r="F111" s="81">
        <v>0.36146988146798159</v>
      </c>
      <c r="G111" s="66">
        <f>INDEX(data!$A$3:$WXA$1002,MATCH(Selected_County,data!$A$3:$A$1002,),MATCH($C111,data!$A$3:$WXA$3,))</f>
        <v>0.2857142857142857</v>
      </c>
    </row>
    <row r="112" spans="3:10" ht="15.75" thickBot="1" x14ac:dyDescent="0.3">
      <c r="E112" s="86" t="s">
        <v>336</v>
      </c>
      <c r="F112" s="87"/>
      <c r="G112" s="61"/>
    </row>
    <row r="113" spans="3:7" x14ac:dyDescent="0.25">
      <c r="E113" s="44"/>
      <c r="F113" s="21"/>
      <c r="G113" s="63"/>
    </row>
    <row r="114" spans="3:7" ht="15.75" thickBot="1" x14ac:dyDescent="0.3">
      <c r="E114" s="43"/>
      <c r="F114" s="20"/>
    </row>
    <row r="115" spans="3:7" ht="35.25" customHeight="1" thickBot="1" x14ac:dyDescent="0.25">
      <c r="E115" s="77" t="s">
        <v>345</v>
      </c>
      <c r="F115" s="78" t="s">
        <v>14</v>
      </c>
      <c r="G115" s="59" t="str">
        <f>Selected_County&amp;" County"</f>
        <v>Adams County</v>
      </c>
    </row>
    <row r="116" spans="3:7" ht="15.75" thickBot="1" x14ac:dyDescent="0.3">
      <c r="C116" s="1" t="s">
        <v>125</v>
      </c>
      <c r="E116" s="92" t="s">
        <v>125</v>
      </c>
      <c r="F116" s="97">
        <v>5910955</v>
      </c>
      <c r="G116" s="67">
        <f>INDEX(data!$A$3:$WXA$1002,MATCH(Selected_County,data!$A$3:$A$1002,),MATCH($C116,data!$A$3:$WXA$3,))</f>
        <v>21449</v>
      </c>
    </row>
    <row r="117" spans="3:7" x14ac:dyDescent="0.25">
      <c r="C117" s="1" t="s">
        <v>124</v>
      </c>
      <c r="E117" s="84" t="s">
        <v>124</v>
      </c>
      <c r="F117" s="94">
        <v>1129802</v>
      </c>
      <c r="G117" s="60">
        <f>INDEX(data!$A$3:$WXA$1002,MATCH(Selected_County,data!$A$3:$A$1002,),MATCH($C117,data!$A$3:$WXA$3,))</f>
        <v>7065</v>
      </c>
    </row>
    <row r="118" spans="3:7" x14ac:dyDescent="0.25">
      <c r="C118" s="1" t="s">
        <v>123</v>
      </c>
      <c r="E118" s="79" t="s">
        <v>123</v>
      </c>
      <c r="F118" s="80">
        <v>0.19113696517736981</v>
      </c>
      <c r="G118" s="65">
        <f>INDEX(data!$A$3:$WXA$1002,MATCH(Selected_County,data!$A$3:$A$1002,),MATCH($C118,data!$A$3:$WXA$3,))</f>
        <v>0.32938598536062286</v>
      </c>
    </row>
    <row r="119" spans="3:7" ht="15.75" thickBot="1" x14ac:dyDescent="0.3">
      <c r="C119" s="1" t="s">
        <v>122</v>
      </c>
      <c r="E119" s="82" t="s">
        <v>122</v>
      </c>
      <c r="F119" s="83">
        <v>1</v>
      </c>
      <c r="G119" s="68">
        <f>INDEX(data!$A$3:$WXA$1002,MATCH(Selected_County,data!$A$3:$A$1002,),MATCH($C119,data!$A$3:$WXA$3,))</f>
        <v>1</v>
      </c>
    </row>
    <row r="120" spans="3:7" ht="15.75" thickBot="1" x14ac:dyDescent="0.3">
      <c r="C120" s="1" t="s">
        <v>121</v>
      </c>
      <c r="E120" s="92" t="s">
        <v>312</v>
      </c>
      <c r="F120" s="93">
        <v>4699967</v>
      </c>
      <c r="G120" s="64">
        <f>INDEX(data!$A$3:$WXA$1002,MATCH(Selected_County,data!$A$3:$A$1002,),MATCH($C120,data!$A$3:$WXA$3,))</f>
        <v>19156</v>
      </c>
    </row>
    <row r="121" spans="3:7" x14ac:dyDescent="0.25">
      <c r="C121" s="1" t="s">
        <v>120</v>
      </c>
      <c r="E121" s="84" t="s">
        <v>120</v>
      </c>
      <c r="F121" s="94">
        <v>1042883</v>
      </c>
      <c r="G121" s="60">
        <f>INDEX(data!$A$3:$WXA$1002,MATCH(Selected_County,data!$A$3:$A$1002,),MATCH($C121,data!$A$3:$WXA$3,))</f>
        <v>6826</v>
      </c>
    </row>
    <row r="122" spans="3:7" x14ac:dyDescent="0.25">
      <c r="C122" s="1" t="s">
        <v>119</v>
      </c>
      <c r="E122" s="79" t="s">
        <v>119</v>
      </c>
      <c r="F122" s="80">
        <v>0.22189155796200272</v>
      </c>
      <c r="G122" s="65">
        <f>INDEX(data!$A$3:$WXA$1002,MATCH(Selected_County,data!$A$3:$A$1002,),MATCH($C122,data!$A$3:$WXA$3,))</f>
        <v>0.35633743996659012</v>
      </c>
    </row>
    <row r="123" spans="3:7" ht="15.75" thickBot="1" x14ac:dyDescent="0.3">
      <c r="C123" s="1" t="s">
        <v>118</v>
      </c>
      <c r="E123" s="96" t="s">
        <v>118</v>
      </c>
      <c r="F123" s="81">
        <v>0.92306705068675754</v>
      </c>
      <c r="G123" s="66">
        <f>INDEX(data!$A$3:$WXA$1002,MATCH(Selected_County,data!$A$3:$A$1002,),MATCH($C123,data!$A$3:$WXA$3,))</f>
        <v>0.96617126680820953</v>
      </c>
    </row>
    <row r="124" spans="3:7" ht="15.75" thickBot="1" x14ac:dyDescent="0.3">
      <c r="C124" s="1" t="s">
        <v>117</v>
      </c>
      <c r="E124" s="92" t="s">
        <v>313</v>
      </c>
      <c r="F124" s="93">
        <v>370554</v>
      </c>
      <c r="G124" s="64">
        <f>INDEX(data!$A$3:$WXA$1002,MATCH(Selected_County,data!$A$3:$A$1002,),MATCH($C124,data!$A$3:$WXA$3,))</f>
        <v>639</v>
      </c>
    </row>
    <row r="125" spans="3:7" x14ac:dyDescent="0.25">
      <c r="C125" s="1" t="s">
        <v>116</v>
      </c>
      <c r="E125" s="84" t="s">
        <v>116</v>
      </c>
      <c r="F125" s="94">
        <v>35307</v>
      </c>
      <c r="G125" s="60">
        <f>INDEX(data!$A$3:$WXA$1002,MATCH(Selected_County,data!$A$3:$A$1002,),MATCH($C125,data!$A$3:$WXA$3,))</f>
        <v>48</v>
      </c>
    </row>
    <row r="126" spans="3:7" x14ac:dyDescent="0.25">
      <c r="C126" s="1" t="s">
        <v>115</v>
      </c>
      <c r="E126" s="79" t="s">
        <v>115</v>
      </c>
      <c r="F126" s="80">
        <v>9.5281659353292636E-2</v>
      </c>
      <c r="G126" s="65">
        <f>INDEX(data!$A$3:$WXA$1002,MATCH(Selected_County,data!$A$3:$A$1002,),MATCH($C126,data!$A$3:$WXA$3,))</f>
        <v>7.5117370892018781E-2</v>
      </c>
    </row>
    <row r="127" spans="3:7" ht="15.75" thickBot="1" x14ac:dyDescent="0.3">
      <c r="C127" s="1" t="s">
        <v>114</v>
      </c>
      <c r="E127" s="96" t="s">
        <v>114</v>
      </c>
      <c r="F127" s="81">
        <v>3.1250608513704169E-2</v>
      </c>
      <c r="G127" s="66">
        <f>INDEX(data!$A$3:$WXA$1002,MATCH(Selected_County,data!$A$3:$A$1002,),MATCH($C127,data!$A$3:$WXA$3,))</f>
        <v>6.794055201698514E-3</v>
      </c>
    </row>
    <row r="128" spans="3:7" ht="15.75" thickBot="1" x14ac:dyDescent="0.3">
      <c r="C128" s="1" t="s">
        <v>113</v>
      </c>
      <c r="E128" s="92" t="s">
        <v>314</v>
      </c>
      <c r="F128" s="93">
        <v>52096</v>
      </c>
      <c r="G128" s="64">
        <f>INDEX(data!$A$3:$WXA$1002,MATCH(Selected_County,data!$A$3:$A$1002,),MATCH($C128,data!$A$3:$WXA$3,))</f>
        <v>197</v>
      </c>
    </row>
    <row r="129" spans="3:7" x14ac:dyDescent="0.25">
      <c r="C129" s="1" t="s">
        <v>112</v>
      </c>
      <c r="E129" s="84" t="s">
        <v>112</v>
      </c>
      <c r="F129" s="94">
        <v>7024</v>
      </c>
      <c r="G129" s="60">
        <f>INDEX(data!$A$3:$WXA$1002,MATCH(Selected_County,data!$A$3:$A$1002,),MATCH($C129,data!$A$3:$WXA$3,))</f>
        <v>30</v>
      </c>
    </row>
    <row r="130" spans="3:7" x14ac:dyDescent="0.25">
      <c r="C130" s="1" t="s">
        <v>111</v>
      </c>
      <c r="E130" s="79" t="s">
        <v>111</v>
      </c>
      <c r="F130" s="80">
        <v>0.13482800982800983</v>
      </c>
      <c r="G130" s="65">
        <f>INDEX(data!$A$3:$WXA$1002,MATCH(Selected_County,data!$A$3:$A$1002,),MATCH($C130,data!$A$3:$WXA$3,))</f>
        <v>0.15228426395939088</v>
      </c>
    </row>
    <row r="131" spans="3:7" ht="15.75" thickBot="1" x14ac:dyDescent="0.3">
      <c r="C131" s="1" t="s">
        <v>110</v>
      </c>
      <c r="E131" s="96" t="s">
        <v>110</v>
      </c>
      <c r="F131" s="81">
        <v>6.2170185572339226E-3</v>
      </c>
      <c r="G131" s="66">
        <f>INDEX(data!$A$3:$WXA$1002,MATCH(Selected_County,data!$A$3:$A$1002,),MATCH($C131,data!$A$3:$WXA$3,))</f>
        <v>4.246284501061571E-3</v>
      </c>
    </row>
    <row r="132" spans="3:7" ht="15.75" thickBot="1" x14ac:dyDescent="0.3">
      <c r="C132" s="1" t="s">
        <v>109</v>
      </c>
      <c r="E132" s="92" t="s">
        <v>315</v>
      </c>
      <c r="F132" s="93">
        <v>191911</v>
      </c>
      <c r="G132" s="69">
        <f>INDEX(data!$A$3:$WXA$1002,MATCH(Selected_County,data!$A$3:$A$1002,),MATCH($C132,data!$A$3:$WXA$3,))</f>
        <v>144</v>
      </c>
    </row>
    <row r="133" spans="3:7" x14ac:dyDescent="0.25">
      <c r="C133" s="1" t="s">
        <v>108</v>
      </c>
      <c r="E133" s="84" t="s">
        <v>108</v>
      </c>
      <c r="F133" s="94">
        <v>13451</v>
      </c>
      <c r="G133" s="60">
        <f>INDEX(data!$A$3:$WXA$1002,MATCH(Selected_County,data!$A$3:$A$1002,),MATCH($C133,data!$A$3:$WXA$3,))</f>
        <v>27</v>
      </c>
    </row>
    <row r="134" spans="3:7" x14ac:dyDescent="0.25">
      <c r="C134" s="1" t="s">
        <v>107</v>
      </c>
      <c r="E134" s="79" t="s">
        <v>107</v>
      </c>
      <c r="F134" s="80">
        <v>7.0089781200660728E-2</v>
      </c>
      <c r="G134" s="65">
        <f>INDEX(data!$A$3:$WXA$1002,MATCH(Selected_County,data!$A$3:$A$1002,),MATCH($C134,data!$A$3:$WXA$3,))</f>
        <v>0.1875</v>
      </c>
    </row>
    <row r="135" spans="3:7" ht="15.75" thickBot="1" x14ac:dyDescent="0.3">
      <c r="C135" s="1" t="s">
        <v>106</v>
      </c>
      <c r="E135" s="96" t="s">
        <v>106</v>
      </c>
      <c r="F135" s="81">
        <v>1.1905625941536659E-2</v>
      </c>
      <c r="G135" s="66">
        <f>INDEX(data!$A$3:$WXA$1002,MATCH(Selected_County,data!$A$3:$A$1002,),MATCH($C135,data!$A$3:$WXA$3,))</f>
        <v>3.821656050955414E-3</v>
      </c>
    </row>
    <row r="136" spans="3:7" ht="15.75" thickBot="1" x14ac:dyDescent="0.3">
      <c r="C136" s="1" t="s">
        <v>105</v>
      </c>
      <c r="E136" s="92" t="s">
        <v>316</v>
      </c>
      <c r="F136" s="93">
        <v>2470</v>
      </c>
      <c r="G136" s="69">
        <f>INDEX(data!$A$3:$WXA$1002,MATCH(Selected_County,data!$A$3:$A$1002,),MATCH($C136,data!$A$3:$WXA$3,))</f>
        <v>7</v>
      </c>
    </row>
    <row r="137" spans="3:7" x14ac:dyDescent="0.25">
      <c r="C137" s="1" t="s">
        <v>104</v>
      </c>
      <c r="E137" s="84" t="s">
        <v>104</v>
      </c>
      <c r="F137" s="94">
        <v>282</v>
      </c>
      <c r="G137" s="70">
        <f>INDEX(data!$A$3:$WXA$1002,MATCH(Selected_County,data!$A$3:$A$1002,),MATCH($C137,data!$A$3:$WXA$3,))</f>
        <v>0</v>
      </c>
    </row>
    <row r="138" spans="3:7" x14ac:dyDescent="0.25">
      <c r="C138" s="1" t="s">
        <v>103</v>
      </c>
      <c r="E138" s="79" t="s">
        <v>103</v>
      </c>
      <c r="F138" s="80">
        <v>0.11417004048582996</v>
      </c>
      <c r="G138" s="65">
        <f>INDEX(data!$A$3:$WXA$1002,MATCH(Selected_County,data!$A$3:$A$1002,),MATCH($C138,data!$A$3:$WXA$3,))</f>
        <v>0</v>
      </c>
    </row>
    <row r="139" spans="3:7" ht="15.75" thickBot="1" x14ac:dyDescent="0.3">
      <c r="C139" s="1" t="s">
        <v>102</v>
      </c>
      <c r="E139" s="96" t="s">
        <v>102</v>
      </c>
      <c r="F139" s="81">
        <v>2.496012575654849E-4</v>
      </c>
      <c r="G139" s="66">
        <f>INDEX(data!$A$3:$WXA$1002,MATCH(Selected_County,data!$A$3:$A$1002,),MATCH($C139,data!$A$3:$WXA$3,))</f>
        <v>0</v>
      </c>
    </row>
    <row r="140" spans="3:7" ht="15.75" thickBot="1" x14ac:dyDescent="0.3">
      <c r="C140" s="1" t="s">
        <v>101</v>
      </c>
      <c r="E140" s="92" t="s">
        <v>317</v>
      </c>
      <c r="F140" s="93">
        <v>115668</v>
      </c>
      <c r="G140" s="64">
        <f>INDEX(data!$A$3:$WXA$1002,MATCH(Selected_County,data!$A$3:$A$1002,),MATCH($C140,data!$A$3:$WXA$3,))</f>
        <v>298</v>
      </c>
    </row>
    <row r="141" spans="3:7" x14ac:dyDescent="0.25">
      <c r="C141" s="1" t="s">
        <v>100</v>
      </c>
      <c r="E141" s="84" t="s">
        <v>100</v>
      </c>
      <c r="F141" s="94">
        <v>5272</v>
      </c>
      <c r="G141" s="60">
        <f>INDEX(data!$A$3:$WXA$1002,MATCH(Selected_County,data!$A$3:$A$1002,),MATCH($C141,data!$A$3:$WXA$3,))</f>
        <v>44</v>
      </c>
    </row>
    <row r="142" spans="3:7" x14ac:dyDescent="0.25">
      <c r="C142" s="1" t="s">
        <v>99</v>
      </c>
      <c r="E142" s="79" t="s">
        <v>99</v>
      </c>
      <c r="F142" s="80">
        <v>4.5578725317287412E-2</v>
      </c>
      <c r="G142" s="65">
        <f>INDEX(data!$A$3:$WXA$1002,MATCH(Selected_County,data!$A$3:$A$1002,),MATCH($C142,data!$A$3:$WXA$3,))</f>
        <v>0.1476510067114094</v>
      </c>
    </row>
    <row r="143" spans="3:7" ht="15.75" thickBot="1" x14ac:dyDescent="0.3">
      <c r="C143" s="1" t="s">
        <v>98</v>
      </c>
      <c r="E143" s="96" t="s">
        <v>98</v>
      </c>
      <c r="F143" s="81">
        <v>4.6663043612951653E-3</v>
      </c>
      <c r="G143" s="66">
        <f>INDEX(data!$A$3:$WXA$1002,MATCH(Selected_County,data!$A$3:$A$1002,),MATCH($C143,data!$A$3:$WXA$3,))</f>
        <v>6.2278839348903041E-3</v>
      </c>
    </row>
    <row r="144" spans="3:7" ht="15.75" thickBot="1" x14ac:dyDescent="0.3">
      <c r="C144" s="1" t="s">
        <v>97</v>
      </c>
      <c r="E144" s="92" t="s">
        <v>318</v>
      </c>
      <c r="F144" s="93">
        <v>478289</v>
      </c>
      <c r="G144" s="64">
        <f>INDEX(data!$A$3:$WXA$1002,MATCH(Selected_County,data!$A$3:$A$1002,),MATCH($C144,data!$A$3:$WXA$3,))</f>
        <v>1008</v>
      </c>
    </row>
    <row r="145" spans="3:7" x14ac:dyDescent="0.25">
      <c r="C145" s="1" t="s">
        <v>96</v>
      </c>
      <c r="E145" s="84" t="s">
        <v>96</v>
      </c>
      <c r="F145" s="94">
        <v>25583</v>
      </c>
      <c r="G145" s="60">
        <f>INDEX(data!$A$3:$WXA$1002,MATCH(Selected_County,data!$A$3:$A$1002,),MATCH($C145,data!$A$3:$WXA$3,))</f>
        <v>90</v>
      </c>
    </row>
    <row r="146" spans="3:7" x14ac:dyDescent="0.25">
      <c r="C146" s="1" t="s">
        <v>95</v>
      </c>
      <c r="E146" s="79" t="s">
        <v>95</v>
      </c>
      <c r="F146" s="80">
        <v>5.3488581171634721E-2</v>
      </c>
      <c r="G146" s="65">
        <f>INDEX(data!$A$3:$WXA$1002,MATCH(Selected_County,data!$A$3:$A$1002,),MATCH($C146,data!$A$3:$WXA$3,))</f>
        <v>8.9285714285714288E-2</v>
      </c>
    </row>
    <row r="147" spans="3:7" ht="15.75" thickBot="1" x14ac:dyDescent="0.3">
      <c r="C147" s="1" t="s">
        <v>94</v>
      </c>
      <c r="E147" s="96" t="s">
        <v>94</v>
      </c>
      <c r="F147" s="81">
        <v>2.2643790681907094E-2</v>
      </c>
      <c r="G147" s="66">
        <f>INDEX(data!$A$3:$WXA$1002,MATCH(Selected_County,data!$A$3:$A$1002,),MATCH($C147,data!$A$3:$WXA$3,))</f>
        <v>1.2738853503184714E-2</v>
      </c>
    </row>
    <row r="148" spans="3:7" ht="15.75" thickBot="1" x14ac:dyDescent="0.3">
      <c r="E148" s="86" t="s">
        <v>344</v>
      </c>
      <c r="F148" s="98"/>
      <c r="G148" s="71"/>
    </row>
    <row r="149" spans="3:7" x14ac:dyDescent="0.25">
      <c r="E149" s="43"/>
      <c r="F149" s="20"/>
    </row>
    <row r="150" spans="3:7" ht="15.75" thickBot="1" x14ac:dyDescent="0.3">
      <c r="E150" s="43"/>
      <c r="F150" s="20"/>
    </row>
    <row r="151" spans="3:7" ht="31.5" customHeight="1" thickBot="1" x14ac:dyDescent="0.25">
      <c r="E151" s="77" t="s">
        <v>307</v>
      </c>
      <c r="F151" s="78" t="s">
        <v>14</v>
      </c>
      <c r="G151" s="59" t="str">
        <f>Selected_County&amp;" County"</f>
        <v>Adams County</v>
      </c>
    </row>
    <row r="152" spans="3:7" ht="15.75" thickBot="1" x14ac:dyDescent="0.3">
      <c r="C152" s="1" t="s">
        <v>93</v>
      </c>
      <c r="E152" s="92" t="s">
        <v>93</v>
      </c>
      <c r="F152" s="93">
        <v>493667</v>
      </c>
      <c r="G152" s="64">
        <f>INDEX(data!$A$3:$WXA$1002,MATCH(Selected_County,data!$A$3:$A$1002,),MATCH($C152,data!$A$3:$WXA$3,))</f>
        <v>3397</v>
      </c>
    </row>
    <row r="153" spans="3:7" x14ac:dyDescent="0.25">
      <c r="C153" s="1" t="s">
        <v>92</v>
      </c>
      <c r="E153" s="84" t="s">
        <v>92</v>
      </c>
      <c r="F153" s="94">
        <v>39418</v>
      </c>
      <c r="G153" s="60">
        <f>INDEX(data!$A$3:$WXA$1002,MATCH(Selected_County,data!$A$3:$A$1002,),MATCH($C153,data!$A$3:$WXA$3,))</f>
        <v>494</v>
      </c>
    </row>
    <row r="154" spans="3:7" x14ac:dyDescent="0.25">
      <c r="C154" s="1" t="s">
        <v>91</v>
      </c>
      <c r="E154" s="3" t="s">
        <v>91</v>
      </c>
      <c r="F154" s="160">
        <v>173134</v>
      </c>
      <c r="G154" s="156">
        <f>INDEX(data!$A$3:$WXA$1002,MATCH(Selected_County,data!$A$3:$A$1002,),MATCH($C154,data!$A$3:$WXA$3,))</f>
        <v>1310</v>
      </c>
    </row>
    <row r="155" spans="3:7" x14ac:dyDescent="0.25">
      <c r="C155" s="1" t="s">
        <v>90</v>
      </c>
      <c r="E155" s="3" t="s">
        <v>90</v>
      </c>
      <c r="F155" s="160">
        <v>137376</v>
      </c>
      <c r="G155" s="156">
        <f>INDEX(data!$A$3:$WXA$1002,MATCH(Selected_County,data!$A$3:$A$1002,),MATCH($C155,data!$A$3:$WXA$3,))</f>
        <v>874</v>
      </c>
    </row>
    <row r="156" spans="3:7" x14ac:dyDescent="0.25">
      <c r="C156" s="1" t="s">
        <v>89</v>
      </c>
      <c r="E156" s="3" t="s">
        <v>89</v>
      </c>
      <c r="F156" s="160">
        <v>143739</v>
      </c>
      <c r="G156" s="156">
        <f>INDEX(data!$A$3:$WXA$1002,MATCH(Selected_County,data!$A$3:$A$1002,),MATCH($C156,data!$A$3:$WXA$3,))</f>
        <v>719</v>
      </c>
    </row>
    <row r="157" spans="3:7" x14ac:dyDescent="0.25">
      <c r="C157" s="1" t="s">
        <v>88</v>
      </c>
      <c r="E157" s="85" t="s">
        <v>88</v>
      </c>
      <c r="F157" s="80">
        <v>7.9847346490650575E-2</v>
      </c>
      <c r="G157" s="65">
        <f>INDEX(data!$A$3:$WXA$1002,MATCH(Selected_County,data!$A$3:$A$1002,),MATCH($C157,data!$A$3:$WXA$3,))</f>
        <v>0.1454224315572564</v>
      </c>
    </row>
    <row r="158" spans="3:7" x14ac:dyDescent="0.25">
      <c r="C158" s="1" t="s">
        <v>87</v>
      </c>
      <c r="E158" s="85" t="s">
        <v>87</v>
      </c>
      <c r="F158" s="80">
        <v>0.3507100940512532</v>
      </c>
      <c r="G158" s="65">
        <f>INDEX(data!$A$3:$WXA$1002,MATCH(Selected_County,data!$A$3:$A$1002,),MATCH($C158,data!$A$3:$WXA$3,))</f>
        <v>0.38563438327936417</v>
      </c>
    </row>
    <row r="159" spans="3:7" ht="15.75" thickBot="1" x14ac:dyDescent="0.3">
      <c r="C159" s="1" t="s">
        <v>86</v>
      </c>
      <c r="E159" s="91" t="s">
        <v>86</v>
      </c>
      <c r="F159" s="81">
        <v>0.5694425594580963</v>
      </c>
      <c r="G159" s="66">
        <f>INDEX(data!$A$3:$WXA$1002,MATCH(Selected_County,data!$A$3:$A$1002,),MATCH($C159,data!$A$3:$WXA$3,))</f>
        <v>0.46894318516337946</v>
      </c>
    </row>
    <row r="160" spans="3:7" ht="15.75" thickBot="1" x14ac:dyDescent="0.3">
      <c r="C160" s="1" t="s">
        <v>85</v>
      </c>
      <c r="E160" s="92" t="s">
        <v>85</v>
      </c>
      <c r="F160" s="93">
        <v>568454</v>
      </c>
      <c r="G160" s="64">
        <f>INDEX(data!$A$3:$WXA$1002,MATCH(Selected_County,data!$A$3:$A$1002,),MATCH($C160,data!$A$3:$WXA$3,))</f>
        <v>3206</v>
      </c>
    </row>
    <row r="161" spans="3:7" x14ac:dyDescent="0.25">
      <c r="C161" s="1" t="s">
        <v>84</v>
      </c>
      <c r="E161" s="84" t="s">
        <v>84</v>
      </c>
      <c r="F161" s="94">
        <v>41238</v>
      </c>
      <c r="G161" s="60">
        <f>INDEX(data!$A$3:$WXA$1002,MATCH(Selected_County,data!$A$3:$A$1002,),MATCH($C161,data!$A$3:$WXA$3,))</f>
        <v>327</v>
      </c>
    </row>
    <row r="162" spans="3:7" x14ac:dyDescent="0.25">
      <c r="C162" s="1" t="s">
        <v>83</v>
      </c>
      <c r="E162" s="3" t="s">
        <v>83</v>
      </c>
      <c r="F162" s="160">
        <v>228075</v>
      </c>
      <c r="G162" s="156">
        <f>INDEX(data!$A$3:$WXA$1002,MATCH(Selected_County,data!$A$3:$A$1002,),MATCH($C162,data!$A$3:$WXA$3,))</f>
        <v>1293</v>
      </c>
    </row>
    <row r="163" spans="3:7" x14ac:dyDescent="0.25">
      <c r="C163" s="1" t="s">
        <v>82</v>
      </c>
      <c r="E163" s="3" t="s">
        <v>82</v>
      </c>
      <c r="F163" s="160">
        <v>157254</v>
      </c>
      <c r="G163" s="156">
        <f>INDEX(data!$A$3:$WXA$1002,MATCH(Selected_County,data!$A$3:$A$1002,),MATCH($C163,data!$A$3:$WXA$3,))</f>
        <v>1100</v>
      </c>
    </row>
    <row r="164" spans="3:7" x14ac:dyDescent="0.25">
      <c r="C164" s="1" t="s">
        <v>81</v>
      </c>
      <c r="E164" s="3" t="s">
        <v>81</v>
      </c>
      <c r="F164" s="160">
        <v>141887</v>
      </c>
      <c r="G164" s="156">
        <f>INDEX(data!$A$3:$WXA$1002,MATCH(Selected_County,data!$A$3:$A$1002,),MATCH($C164,data!$A$3:$WXA$3,))</f>
        <v>486</v>
      </c>
    </row>
    <row r="165" spans="3:7" x14ac:dyDescent="0.25">
      <c r="C165" s="1" t="s">
        <v>80</v>
      </c>
      <c r="E165" s="85" t="s">
        <v>80</v>
      </c>
      <c r="F165" s="80">
        <v>7.2544128460702184E-2</v>
      </c>
      <c r="G165" s="65">
        <f>INDEX(data!$A$3:$WXA$1002,MATCH(Selected_County,data!$A$3:$A$1002,),MATCH($C165,data!$A$3:$WXA$3,))</f>
        <v>0.10199625701809108</v>
      </c>
    </row>
    <row r="166" spans="3:7" x14ac:dyDescent="0.25">
      <c r="C166" s="1" t="s">
        <v>79</v>
      </c>
      <c r="E166" s="85" t="s">
        <v>79</v>
      </c>
      <c r="F166" s="80">
        <v>0.40121979966716742</v>
      </c>
      <c r="G166" s="65">
        <f>INDEX(data!$A$3:$WXA$1002,MATCH(Selected_County,data!$A$3:$A$1002,),MATCH($C166,data!$A$3:$WXA$3,))</f>
        <v>0.40330630068621337</v>
      </c>
    </row>
    <row r="167" spans="3:7" ht="15.75" thickBot="1" x14ac:dyDescent="0.3">
      <c r="C167" s="1" t="s">
        <v>78</v>
      </c>
      <c r="E167" s="91" t="s">
        <v>78</v>
      </c>
      <c r="F167" s="81">
        <v>0.5262360718721304</v>
      </c>
      <c r="G167" s="66">
        <f>INDEX(data!$A$3:$WXA$1002,MATCH(Selected_County,data!$A$3:$A$1002,),MATCH($C167,data!$A$3:$WXA$3,))</f>
        <v>0.49469744229569557</v>
      </c>
    </row>
    <row r="168" spans="3:7" ht="15.75" thickBot="1" x14ac:dyDescent="0.3">
      <c r="C168" s="1" t="s">
        <v>77</v>
      </c>
      <c r="E168" s="92" t="s">
        <v>77</v>
      </c>
      <c r="F168" s="93">
        <v>1062121</v>
      </c>
      <c r="G168" s="64">
        <f>INDEX(data!$A$3:$WXA$1002,MATCH(Selected_County,data!$A$3:$A$1002,),MATCH($C168,data!$A$3:$WXA$3,))</f>
        <v>6603</v>
      </c>
    </row>
    <row r="169" spans="3:7" x14ac:dyDescent="0.25">
      <c r="C169" s="1" t="s">
        <v>76</v>
      </c>
      <c r="E169" s="84" t="s">
        <v>76</v>
      </c>
      <c r="F169" s="94">
        <v>80656</v>
      </c>
      <c r="G169" s="60">
        <f>INDEX(data!$A$3:$WXA$1002,MATCH(Selected_County,data!$A$3:$A$1002,),MATCH($C169,data!$A$3:$WXA$3,))</f>
        <v>821</v>
      </c>
    </row>
    <row r="170" spans="3:7" x14ac:dyDescent="0.25">
      <c r="C170" s="1" t="s">
        <v>75</v>
      </c>
      <c r="E170" s="3" t="s">
        <v>75</v>
      </c>
      <c r="F170" s="160">
        <v>401209</v>
      </c>
      <c r="G170" s="156">
        <f>INDEX(data!$A$3:$WXA$1002,MATCH(Selected_County,data!$A$3:$A$1002,),MATCH($C170,data!$A$3:$WXA$3,))</f>
        <v>2603</v>
      </c>
    </row>
    <row r="171" spans="3:7" x14ac:dyDescent="0.25">
      <c r="C171" s="1" t="s">
        <v>74</v>
      </c>
      <c r="E171" s="3" t="s">
        <v>74</v>
      </c>
      <c r="F171" s="160">
        <v>294630</v>
      </c>
      <c r="G171" s="156">
        <f>INDEX(data!$A$3:$WXA$1002,MATCH(Selected_County,data!$A$3:$A$1002,),MATCH($C171,data!$A$3:$WXA$3,))</f>
        <v>1974</v>
      </c>
    </row>
    <row r="172" spans="3:7" x14ac:dyDescent="0.25">
      <c r="C172" s="1" t="s">
        <v>73</v>
      </c>
      <c r="E172" s="3" t="s">
        <v>73</v>
      </c>
      <c r="F172" s="160">
        <v>285626</v>
      </c>
      <c r="G172" s="156">
        <f>INDEX(data!$A$3:$WXA$1002,MATCH(Selected_County,data!$A$3:$A$1002,),MATCH($C172,data!$A$3:$WXA$3,))</f>
        <v>1205</v>
      </c>
    </row>
    <row r="173" spans="3:7" x14ac:dyDescent="0.25">
      <c r="C173" s="1" t="s">
        <v>72</v>
      </c>
      <c r="E173" s="85" t="s">
        <v>72</v>
      </c>
      <c r="F173" s="80">
        <v>7.5938617163204575E-2</v>
      </c>
      <c r="G173" s="65">
        <f>INDEX(data!$A$3:$WXA$1002,MATCH(Selected_County,data!$A$3:$A$1002,),MATCH($C173,data!$A$3:$WXA$3,))</f>
        <v>0.12433742238376495</v>
      </c>
    </row>
    <row r="174" spans="3:7" x14ac:dyDescent="0.25">
      <c r="C174" s="1" t="s">
        <v>71</v>
      </c>
      <c r="E174" s="85" t="s">
        <v>71</v>
      </c>
      <c r="F174" s="80">
        <v>0.37774321381462189</v>
      </c>
      <c r="G174" s="65">
        <f>INDEX(data!$A$3:$WXA$1002,MATCH(Selected_County,data!$A$3:$A$1002,),MATCH($C174,data!$A$3:$WXA$3,))</f>
        <v>0.39421475087081631</v>
      </c>
    </row>
    <row r="175" spans="3:7" ht="15.75" thickBot="1" x14ac:dyDescent="0.3">
      <c r="C175" s="1" t="s">
        <v>70</v>
      </c>
      <c r="E175" s="91" t="s">
        <v>70</v>
      </c>
      <c r="F175" s="81">
        <v>0.54631816902217356</v>
      </c>
      <c r="G175" s="66">
        <f>INDEX(data!$A$3:$WXA$1002,MATCH(Selected_County,data!$A$3:$A$1002,),MATCH($C175,data!$A$3:$WXA$3,))</f>
        <v>0.48144782674541875</v>
      </c>
    </row>
    <row r="176" spans="3:7" ht="15.75" thickBot="1" x14ac:dyDescent="0.3">
      <c r="E176" s="86" t="s">
        <v>337</v>
      </c>
      <c r="F176" s="89"/>
      <c r="G176" s="62"/>
    </row>
    <row r="177" spans="3:7" x14ac:dyDescent="0.25">
      <c r="E177" s="43"/>
      <c r="F177" s="20"/>
    </row>
    <row r="178" spans="3:7" ht="15.75" thickBot="1" x14ac:dyDescent="0.3">
      <c r="E178" s="43"/>
      <c r="F178" s="20"/>
    </row>
    <row r="179" spans="3:7" ht="33" customHeight="1" thickBot="1" x14ac:dyDescent="0.25">
      <c r="E179" s="77" t="s">
        <v>69</v>
      </c>
      <c r="F179" s="78" t="s">
        <v>14</v>
      </c>
      <c r="G179" s="59" t="str">
        <f>Selected_County&amp;" County"</f>
        <v>Adams County</v>
      </c>
    </row>
    <row r="180" spans="3:7" s="29" customFormat="1" x14ac:dyDescent="0.25">
      <c r="C180" s="29" t="s">
        <v>68</v>
      </c>
      <c r="E180" s="5" t="s">
        <v>68</v>
      </c>
      <c r="F180" s="165">
        <v>681599</v>
      </c>
      <c r="G180" s="153">
        <f>INDEX(data!$A$3:$WXA$1002,MATCH(Selected_County,data!$A$3:$A$1002,),MATCH($C180,data!$A$3:$WXA$3,))</f>
        <v>4282</v>
      </c>
    </row>
    <row r="181" spans="3:7" x14ac:dyDescent="0.25">
      <c r="C181" s="1" t="s">
        <v>67</v>
      </c>
      <c r="E181" s="3" t="s">
        <v>67</v>
      </c>
      <c r="F181" s="160">
        <v>59234</v>
      </c>
      <c r="G181" s="156">
        <f>INDEX(data!$A$3:$WXA$1002,MATCH(Selected_County,data!$A$3:$A$1002,),MATCH($C181,data!$A$3:$WXA$3,))</f>
        <v>344</v>
      </c>
    </row>
    <row r="182" spans="3:7" x14ac:dyDescent="0.25">
      <c r="C182" s="1" t="s">
        <v>66</v>
      </c>
      <c r="E182" s="85" t="s">
        <v>66</v>
      </c>
      <c r="F182" s="80">
        <v>8.6904470223694574E-2</v>
      </c>
      <c r="G182" s="65">
        <f>INDEX(data!$A$3:$WXA$1002,MATCH(Selected_County,data!$A$3:$A$1002,),MATCH($C182,data!$A$3:$WXA$3,))</f>
        <v>8.0336291452592246E-2</v>
      </c>
    </row>
    <row r="183" spans="3:7" x14ac:dyDescent="0.25">
      <c r="C183" s="1" t="s">
        <v>65</v>
      </c>
      <c r="E183" s="3" t="s">
        <v>65</v>
      </c>
      <c r="F183" s="160">
        <v>128502</v>
      </c>
      <c r="G183" s="156">
        <f>INDEX(data!$A$3:$WXA$1002,MATCH(Selected_County,data!$A$3:$A$1002,),MATCH($C183,data!$A$3:$WXA$3,))</f>
        <v>797</v>
      </c>
    </row>
    <row r="184" spans="3:7" x14ac:dyDescent="0.25">
      <c r="C184" s="1" t="s">
        <v>64</v>
      </c>
      <c r="E184" s="85" t="s">
        <v>64</v>
      </c>
      <c r="F184" s="80">
        <v>0.18853020617694569</v>
      </c>
      <c r="G184" s="65">
        <f>INDEX(data!$A$3:$WXA$1002,MATCH(Selected_County,data!$A$3:$A$1002,),MATCH($C184,data!$A$3:$WXA$3,))</f>
        <v>0.18612797758056981</v>
      </c>
    </row>
    <row r="185" spans="3:7" x14ac:dyDescent="0.25">
      <c r="C185" s="1" t="s">
        <v>63</v>
      </c>
      <c r="E185" s="3" t="s">
        <v>63</v>
      </c>
      <c r="F185" s="160">
        <v>212862</v>
      </c>
      <c r="G185" s="156">
        <f>INDEX(data!$A$3:$WXA$1002,MATCH(Selected_County,data!$A$3:$A$1002,),MATCH($C185,data!$A$3:$WXA$3,))</f>
        <v>1515</v>
      </c>
    </row>
    <row r="186" spans="3:7" x14ac:dyDescent="0.25">
      <c r="C186" s="1" t="s">
        <v>62</v>
      </c>
      <c r="E186" s="85" t="s">
        <v>62</v>
      </c>
      <c r="F186" s="80">
        <v>0.31229799339494335</v>
      </c>
      <c r="G186" s="65">
        <f>INDEX(data!$A$3:$WXA$1002,MATCH(Selected_County,data!$A$3:$A$1002,),MATCH($C186,data!$A$3:$WXA$3,))</f>
        <v>0.35380663241475946</v>
      </c>
    </row>
    <row r="187" spans="3:7" x14ac:dyDescent="0.25">
      <c r="C187" s="1" t="s">
        <v>61</v>
      </c>
      <c r="E187" s="3" t="s">
        <v>61</v>
      </c>
      <c r="F187" s="160">
        <v>305699</v>
      </c>
      <c r="G187" s="156">
        <f>INDEX(data!$A$3:$WXA$1002,MATCH(Selected_County,data!$A$3:$A$1002,),MATCH($C187,data!$A$3:$WXA$3,))</f>
        <v>2295</v>
      </c>
    </row>
    <row r="188" spans="3:7" x14ac:dyDescent="0.25">
      <c r="C188" s="1" t="s">
        <v>60</v>
      </c>
      <c r="E188" s="85" t="s">
        <v>60</v>
      </c>
      <c r="F188" s="80">
        <v>0.44850271200515257</v>
      </c>
      <c r="G188" s="65">
        <f>INDEX(data!$A$3:$WXA$1002,MATCH(Selected_County,data!$A$3:$A$1002,),MATCH($C188,data!$A$3:$WXA$3,))</f>
        <v>0.53596450256889305</v>
      </c>
    </row>
    <row r="189" spans="3:7" x14ac:dyDescent="0.25">
      <c r="C189" s="1" t="s">
        <v>59</v>
      </c>
      <c r="E189" s="3" t="s">
        <v>59</v>
      </c>
      <c r="F189" s="160">
        <v>446370</v>
      </c>
      <c r="G189" s="156">
        <f>INDEX(data!$A$3:$WXA$1002,MATCH(Selected_County,data!$A$3:$A$1002,),MATCH($C189,data!$A$3:$WXA$3,))</f>
        <v>3076</v>
      </c>
    </row>
    <row r="190" spans="3:7" x14ac:dyDescent="0.25">
      <c r="C190" s="1" t="s">
        <v>58</v>
      </c>
      <c r="E190" s="85" t="s">
        <v>58</v>
      </c>
      <c r="F190" s="80">
        <v>0.65488652418797566</v>
      </c>
      <c r="G190" s="65">
        <f>INDEX(data!$A$3:$WXA$1002,MATCH(Selected_County,data!$A$3:$A$1002,),MATCH($C190,data!$A$3:$WXA$3,))</f>
        <v>0.71835590845399344</v>
      </c>
    </row>
    <row r="191" spans="3:7" x14ac:dyDescent="0.25">
      <c r="C191" s="1" t="s">
        <v>57</v>
      </c>
      <c r="E191" s="3" t="s">
        <v>57</v>
      </c>
      <c r="F191" s="160">
        <v>533986</v>
      </c>
      <c r="G191" s="156">
        <f>INDEX(data!$A$3:$WXA$1002,MATCH(Selected_County,data!$A$3:$A$1002,),MATCH($C191,data!$A$3:$WXA$3,))</f>
        <v>3658</v>
      </c>
    </row>
    <row r="192" spans="3:7" ht="15.75" thickBot="1" x14ac:dyDescent="0.3">
      <c r="C192" s="1" t="s">
        <v>56</v>
      </c>
      <c r="E192" s="91" t="s">
        <v>56</v>
      </c>
      <c r="F192" s="81">
        <v>0.78343131371965036</v>
      </c>
      <c r="G192" s="66">
        <f>INDEX(data!$A$3:$WXA$1002,MATCH(Selected_County,data!$A$3:$A$1002,),MATCH($C192,data!$A$3:$WXA$3,))</f>
        <v>0.8542737038766931</v>
      </c>
    </row>
    <row r="193" spans="3:7" ht="15.75" thickBot="1" x14ac:dyDescent="0.3">
      <c r="E193" s="86" t="s">
        <v>338</v>
      </c>
      <c r="F193" s="89"/>
      <c r="G193" s="62"/>
    </row>
    <row r="194" spans="3:7" x14ac:dyDescent="0.25">
      <c r="E194" s="43"/>
      <c r="F194" s="20"/>
    </row>
    <row r="195" spans="3:7" ht="15.75" thickBot="1" x14ac:dyDescent="0.3">
      <c r="E195" s="43"/>
      <c r="F195" s="20"/>
    </row>
    <row r="196" spans="3:7" ht="33" customHeight="1" thickBot="1" x14ac:dyDescent="0.25">
      <c r="E196" s="77" t="s">
        <v>55</v>
      </c>
      <c r="F196" s="78" t="s">
        <v>14</v>
      </c>
      <c r="G196" s="59" t="str">
        <f>Selected_County&amp;" County"</f>
        <v>Adams County</v>
      </c>
    </row>
    <row r="197" spans="3:7" x14ac:dyDescent="0.25">
      <c r="C197" s="1" t="s">
        <v>54</v>
      </c>
      <c r="E197" s="84" t="s">
        <v>54</v>
      </c>
      <c r="F197" s="167">
        <v>75670</v>
      </c>
      <c r="G197" s="181">
        <f>INDEX(data!$A$3:$WXA$1002,MATCH(Selected_County,data!$A$3:$A$1002,),MATCH($C197,data!$A$3:$WXA$3,))</f>
        <v>59153</v>
      </c>
    </row>
    <row r="198" spans="3:7" x14ac:dyDescent="0.25">
      <c r="C198" s="1" t="s">
        <v>53</v>
      </c>
      <c r="E198" s="3" t="s">
        <v>53</v>
      </c>
      <c r="F198" s="168">
        <v>43435</v>
      </c>
      <c r="G198" s="182">
        <f>INDEX(data!$A$3:$WXA$1002,MATCH(Selected_County,data!$A$3:$A$1002,),MATCH($C198,data!$A$3:$WXA$3,))</f>
        <v>78250</v>
      </c>
    </row>
    <row r="199" spans="3:7" x14ac:dyDescent="0.25">
      <c r="C199" s="1" t="s">
        <v>52</v>
      </c>
      <c r="E199" s="3" t="s">
        <v>52</v>
      </c>
      <c r="F199" s="168">
        <v>86719</v>
      </c>
      <c r="G199" s="183">
        <f>INDEX(data!$A$3:$WXA$1002,MATCH(Selected_County,data!$A$3:$A$1002,),MATCH($C199,data!$A$3:$WXA$3,))</f>
        <v>69792</v>
      </c>
    </row>
    <row r="200" spans="3:7" x14ac:dyDescent="0.25">
      <c r="C200" s="1" t="s">
        <v>51</v>
      </c>
      <c r="E200" s="3" t="s">
        <v>51</v>
      </c>
      <c r="F200" s="168">
        <v>92539</v>
      </c>
      <c r="G200" s="183">
        <f>INDEX(data!$A$3:$WXA$1002,MATCH(Selected_County,data!$A$3:$A$1002,),MATCH($C200,data!$A$3:$WXA$3,))</f>
        <v>76477</v>
      </c>
    </row>
    <row r="201" spans="3:7" ht="15.75" thickBot="1" x14ac:dyDescent="0.3">
      <c r="C201" s="1" t="s">
        <v>50</v>
      </c>
      <c r="E201" s="99" t="s">
        <v>50</v>
      </c>
      <c r="F201" s="169">
        <v>55271</v>
      </c>
      <c r="G201" s="184">
        <f>INDEX(data!$A$3:$WXA$1002,MATCH(Selected_County,data!$A$3:$A$1002,),MATCH($C201,data!$A$3:$WXA$3,))</f>
        <v>47156</v>
      </c>
    </row>
    <row r="202" spans="3:7" ht="15.75" thickBot="1" x14ac:dyDescent="0.3">
      <c r="E202" s="86" t="s">
        <v>339</v>
      </c>
      <c r="F202" s="87"/>
      <c r="G202" s="61"/>
    </row>
    <row r="203" spans="3:7" x14ac:dyDescent="0.25">
      <c r="E203" s="43"/>
      <c r="F203" s="20"/>
    </row>
    <row r="204" spans="3:7" ht="15.75" thickBot="1" x14ac:dyDescent="0.3">
      <c r="E204" s="43"/>
      <c r="F204" s="20"/>
    </row>
    <row r="205" spans="3:7" ht="33" customHeight="1" thickBot="1" x14ac:dyDescent="0.25">
      <c r="E205" s="77" t="s">
        <v>325</v>
      </c>
      <c r="F205" s="78" t="s">
        <v>14</v>
      </c>
      <c r="G205" s="59" t="str">
        <f>Selected_County&amp;" County"</f>
        <v>Adams County</v>
      </c>
    </row>
    <row r="206" spans="3:7" s="29" customFormat="1" x14ac:dyDescent="0.25">
      <c r="C206" s="29" t="s">
        <v>319</v>
      </c>
      <c r="E206" s="5" t="s">
        <v>49</v>
      </c>
      <c r="F206" s="165">
        <v>483798</v>
      </c>
      <c r="G206" s="153">
        <f>INDEX(data!$A$3:$WXA$1002,MATCH(Selected_County,data!$A$3:$A$1002,),MATCH($C206,data!$A$3:$WXA$3,))</f>
        <v>3385</v>
      </c>
    </row>
    <row r="207" spans="3:7" x14ac:dyDescent="0.25">
      <c r="C207" s="1" t="s">
        <v>48</v>
      </c>
      <c r="E207" s="3" t="s">
        <v>48</v>
      </c>
      <c r="F207" s="160">
        <v>34113</v>
      </c>
      <c r="G207" s="173">
        <f>INDEX(data!$A$3:$WXA$1002,MATCH(Selected_County,data!$A$3:$A$1002,),MATCH($C207,data!$A$3:$WXA$3,))</f>
        <v>259</v>
      </c>
    </row>
    <row r="208" spans="3:7" x14ac:dyDescent="0.25">
      <c r="C208" s="1" t="s">
        <v>47</v>
      </c>
      <c r="E208" s="85" t="s">
        <v>47</v>
      </c>
      <c r="F208" s="80">
        <v>7.0510833033621476E-2</v>
      </c>
      <c r="G208" s="65">
        <f>INDEX(data!$A$3:$WXA$1002,MATCH(Selected_County,data!$A$3:$A$1002,),MATCH($C208,data!$A$3:$WXA$3,))</f>
        <v>7.6514032496307241E-2</v>
      </c>
    </row>
    <row r="209" spans="3:7" s="29" customFormat="1" x14ac:dyDescent="0.25">
      <c r="C209" s="29" t="s">
        <v>320</v>
      </c>
      <c r="E209" s="6" t="s">
        <v>46</v>
      </c>
      <c r="F209" s="161">
        <v>551225</v>
      </c>
      <c r="G209" s="185">
        <f>INDEX(data!$A$3:$WXA$1002,MATCH(Selected_County,data!$A$3:$A$1002,),MATCH($C209,data!$A$3:$WXA$3,))</f>
        <v>3171</v>
      </c>
    </row>
    <row r="210" spans="3:7" x14ac:dyDescent="0.25">
      <c r="C210" s="1" t="s">
        <v>45</v>
      </c>
      <c r="E210" s="3" t="s">
        <v>45</v>
      </c>
      <c r="F210" s="160">
        <v>54981</v>
      </c>
      <c r="G210" s="173">
        <f>INDEX(data!$A$3:$WXA$1002,MATCH(Selected_County,data!$A$3:$A$1002,),MATCH($C210,data!$A$3:$WXA$3,))</f>
        <v>432</v>
      </c>
    </row>
    <row r="211" spans="3:7" x14ac:dyDescent="0.25">
      <c r="C211" s="1" t="s">
        <v>44</v>
      </c>
      <c r="E211" s="85" t="s">
        <v>44</v>
      </c>
      <c r="F211" s="80">
        <v>9.9743299015828388E-2</v>
      </c>
      <c r="G211" s="65">
        <f>INDEX(data!$A$3:$WXA$1002,MATCH(Selected_County,data!$A$3:$A$1002,),MATCH($C211,data!$A$3:$WXA$3,))</f>
        <v>0.13623462630085148</v>
      </c>
    </row>
    <row r="212" spans="3:7" s="29" customFormat="1" x14ac:dyDescent="0.25">
      <c r="C212" s="29" t="s">
        <v>321</v>
      </c>
      <c r="E212" s="6" t="s">
        <v>43</v>
      </c>
      <c r="F212" s="161">
        <v>1035023</v>
      </c>
      <c r="G212" s="185">
        <f>INDEX(data!$A$3:$WXA$1002,MATCH(Selected_County,data!$A$3:$A$1002,),MATCH($C212,data!$A$3:$WXA$3,))</f>
        <v>6556</v>
      </c>
    </row>
    <row r="213" spans="3:7" x14ac:dyDescent="0.25">
      <c r="C213" s="1" t="s">
        <v>42</v>
      </c>
      <c r="E213" s="3" t="s">
        <v>42</v>
      </c>
      <c r="F213" s="160">
        <v>89094</v>
      </c>
      <c r="G213" s="156">
        <f>INDEX(data!$A$3:$WXA$1002,MATCH(Selected_County,data!$A$3:$A$1002,),MATCH($C213,data!$A$3:$WXA$3,))</f>
        <v>691</v>
      </c>
    </row>
    <row r="214" spans="3:7" ht="15.75" thickBot="1" x14ac:dyDescent="0.3">
      <c r="C214" s="1" t="s">
        <v>41</v>
      </c>
      <c r="E214" s="91" t="s">
        <v>41</v>
      </c>
      <c r="F214" s="81">
        <v>8.6079246548144348E-2</v>
      </c>
      <c r="G214" s="66">
        <f>INDEX(data!$A$3:$WXA$1002,MATCH(Selected_County,data!$A$3:$A$1002,),MATCH($C214,data!$A$3:$WXA$3,))</f>
        <v>0.10539963392312386</v>
      </c>
    </row>
    <row r="215" spans="3:7" ht="15.75" thickBot="1" x14ac:dyDescent="0.3">
      <c r="E215" s="100" t="s">
        <v>324</v>
      </c>
      <c r="F215" s="87"/>
      <c r="G215" s="61"/>
    </row>
    <row r="216" spans="3:7" ht="15.75" thickBot="1" x14ac:dyDescent="0.3">
      <c r="E216" s="86" t="s">
        <v>340</v>
      </c>
      <c r="F216" s="101"/>
      <c r="G216" s="72"/>
    </row>
    <row r="217" spans="3:7" x14ac:dyDescent="0.25">
      <c r="E217" s="43"/>
      <c r="F217" s="20"/>
    </row>
    <row r="218" spans="3:7" ht="15.75" thickBot="1" x14ac:dyDescent="0.3">
      <c r="E218" s="43"/>
      <c r="F218" s="20"/>
    </row>
    <row r="219" spans="3:7" ht="33" customHeight="1" thickBot="1" x14ac:dyDescent="0.25">
      <c r="E219" s="77" t="s">
        <v>288</v>
      </c>
      <c r="F219" s="78" t="s">
        <v>14</v>
      </c>
      <c r="G219" s="59" t="str">
        <f>Selected_County&amp;" County"</f>
        <v>Adams County</v>
      </c>
    </row>
    <row r="220" spans="3:7" s="29" customFormat="1" x14ac:dyDescent="0.25">
      <c r="C220" s="29" t="s">
        <v>40</v>
      </c>
      <c r="E220" s="5" t="s">
        <v>308</v>
      </c>
      <c r="F220" s="165">
        <v>1035023</v>
      </c>
      <c r="G220" s="153">
        <f>INDEX(data!$A$3:$WXA$1002,MATCH(Selected_County,data!$A$3:$A$1002,),MATCH($C220,data!$A$3:$WXA$3,))</f>
        <v>6556</v>
      </c>
    </row>
    <row r="221" spans="3:7" x14ac:dyDescent="0.25">
      <c r="C221" s="1" t="s">
        <v>39</v>
      </c>
      <c r="E221" s="102" t="s">
        <v>39</v>
      </c>
      <c r="F221" s="163">
        <v>89094</v>
      </c>
      <c r="G221" s="186">
        <f>INDEX(data!$A$3:$WXA$1002,MATCH(Selected_County,data!$A$3:$A$1002,),MATCH($C221,data!$A$3:$WXA$3,))</f>
        <v>691</v>
      </c>
    </row>
    <row r="222" spans="3:7" ht="15.75" thickBot="1" x14ac:dyDescent="0.3">
      <c r="C222" s="1" t="s">
        <v>38</v>
      </c>
      <c r="E222" s="103" t="s">
        <v>38</v>
      </c>
      <c r="F222" s="83">
        <v>8.6079246548144348E-2</v>
      </c>
      <c r="G222" s="68">
        <f>INDEX(data!$A$3:$WXA$1002,MATCH(Selected_County,data!$A$3:$A$1002,),MATCH($C222,data!$A$3:$WXA$3,))</f>
        <v>0.10539963392312386</v>
      </c>
    </row>
    <row r="223" spans="3:7" x14ac:dyDescent="0.25">
      <c r="C223" s="1" t="s">
        <v>37</v>
      </c>
      <c r="E223" s="84" t="s">
        <v>37</v>
      </c>
      <c r="F223" s="94">
        <v>160685</v>
      </c>
      <c r="G223" s="60">
        <f>INDEX(data!$A$3:$WXA$1002,MATCH(Selected_County,data!$A$3:$A$1002,),MATCH($C223,data!$A$3:$WXA$3,))</f>
        <v>1262</v>
      </c>
    </row>
    <row r="224" spans="3:7" x14ac:dyDescent="0.25">
      <c r="C224" s="1" t="s">
        <v>36</v>
      </c>
      <c r="E224" s="85" t="s">
        <v>36</v>
      </c>
      <c r="F224" s="80">
        <v>0.15524775777929573</v>
      </c>
      <c r="G224" s="65">
        <f>INDEX(data!$A$3:$WXA$1002,MATCH(Selected_County,data!$A$3:$A$1002,),MATCH($C224,data!$A$3:$WXA$3,))</f>
        <v>0.19249542403904821</v>
      </c>
    </row>
    <row r="225" spans="3:8" x14ac:dyDescent="0.25">
      <c r="C225" s="1" t="s">
        <v>35</v>
      </c>
      <c r="E225" s="3" t="s">
        <v>35</v>
      </c>
      <c r="F225" s="160">
        <v>223852</v>
      </c>
      <c r="G225" s="156">
        <f>INDEX(data!$A$3:$WXA$1002,MATCH(Selected_County,data!$A$3:$A$1002,),MATCH($C225,data!$A$3:$WXA$3,))</f>
        <v>1688</v>
      </c>
    </row>
    <row r="226" spans="3:8" x14ac:dyDescent="0.25">
      <c r="C226" s="1" t="s">
        <v>34</v>
      </c>
      <c r="E226" s="85" t="s">
        <v>34</v>
      </c>
      <c r="F226" s="80">
        <v>0.21627731944121048</v>
      </c>
      <c r="G226" s="65">
        <f>INDEX(data!$A$3:$WXA$1002,MATCH(Selected_County,data!$A$3:$A$1002,),MATCH($C226,data!$A$3:$WXA$3,))</f>
        <v>0.25747406955460644</v>
      </c>
    </row>
    <row r="227" spans="3:8" x14ac:dyDescent="0.25">
      <c r="C227" s="1" t="s">
        <v>33</v>
      </c>
      <c r="E227" s="3" t="s">
        <v>33</v>
      </c>
      <c r="F227" s="160">
        <v>260963</v>
      </c>
      <c r="G227" s="156">
        <f>INDEX(data!$A$3:$WXA$1002,MATCH(Selected_County,data!$A$3:$A$1002,),MATCH($C227,data!$A$3:$WXA$3,))</f>
        <v>2137</v>
      </c>
    </row>
    <row r="228" spans="3:8" x14ac:dyDescent="0.25">
      <c r="C228" s="1" t="s">
        <v>32</v>
      </c>
      <c r="E228" s="85" t="s">
        <v>32</v>
      </c>
      <c r="F228" s="80">
        <v>0.25213256130540096</v>
      </c>
      <c r="G228" s="65">
        <f>INDEX(data!$A$3:$WXA$1002,MATCH(Selected_County,data!$A$3:$A$1002,),MATCH($C228,data!$A$3:$WXA$3,))</f>
        <v>0.325960951799878</v>
      </c>
    </row>
    <row r="229" spans="3:8" x14ac:dyDescent="0.25">
      <c r="C229" s="1" t="s">
        <v>31</v>
      </c>
      <c r="E229" s="102" t="s">
        <v>31</v>
      </c>
      <c r="F229" s="163">
        <v>441975</v>
      </c>
      <c r="G229" s="186">
        <f>INDEX(data!$A$3:$WXA$1002,MATCH(Selected_County,data!$A$3:$A$1002,),MATCH($C229,data!$A$3:$WXA$3,))</f>
        <v>3451</v>
      </c>
    </row>
    <row r="230" spans="3:8" ht="15.75" thickBot="1" x14ac:dyDescent="0.3">
      <c r="C230" s="1" t="s">
        <v>30</v>
      </c>
      <c r="E230" s="103" t="s">
        <v>30</v>
      </c>
      <c r="F230" s="83">
        <v>0.42701949618510893</v>
      </c>
      <c r="G230" s="68">
        <f>INDEX(data!$A$3:$WXA$1002,MATCH(Selected_County,data!$A$3:$A$1002,),MATCH($C230,data!$A$3:$WXA$3,))</f>
        <v>0.52638804148871265</v>
      </c>
    </row>
    <row r="231" spans="3:8" ht="15.75" thickBot="1" x14ac:dyDescent="0.3">
      <c r="E231" s="100" t="s">
        <v>324</v>
      </c>
      <c r="F231" s="87"/>
      <c r="G231" s="61"/>
    </row>
    <row r="232" spans="3:8" ht="15.75" thickBot="1" x14ac:dyDescent="0.3">
      <c r="E232" s="86" t="s">
        <v>341</v>
      </c>
      <c r="F232" s="104"/>
      <c r="G232" s="73"/>
    </row>
    <row r="233" spans="3:8" x14ac:dyDescent="0.25">
      <c r="E233" s="43"/>
      <c r="F233" s="20"/>
    </row>
    <row r="234" spans="3:8" ht="15.75" thickBot="1" x14ac:dyDescent="0.3">
      <c r="E234" s="43"/>
      <c r="F234" s="20"/>
    </row>
    <row r="235" spans="3:8" ht="34.5" customHeight="1" thickBot="1" x14ac:dyDescent="0.25">
      <c r="E235" s="77" t="s">
        <v>29</v>
      </c>
      <c r="F235" s="78" t="s">
        <v>14</v>
      </c>
      <c r="G235" s="59" t="str">
        <f>Selected_County&amp;" County"</f>
        <v>Adams County</v>
      </c>
    </row>
    <row r="236" spans="3:8" ht="15.75" thickBot="1" x14ac:dyDescent="0.3">
      <c r="E236" s="92" t="s">
        <v>28</v>
      </c>
      <c r="F236" s="105"/>
      <c r="G236" s="74"/>
      <c r="H236" s="4"/>
    </row>
    <row r="237" spans="3:8" x14ac:dyDescent="0.25">
      <c r="C237" s="1" t="s">
        <v>27</v>
      </c>
      <c r="E237" s="84" t="s">
        <v>27</v>
      </c>
      <c r="F237" s="94">
        <v>83391</v>
      </c>
      <c r="G237" s="60">
        <f>INDEX(data!$A$3:$WXA$1002,MATCH(Selected_County,data!$A$3:$A$1002,),MATCH($C237,data!$A$3:$WXA$3,))</f>
        <v>391</v>
      </c>
    </row>
    <row r="238" spans="3:8" x14ac:dyDescent="0.25">
      <c r="C238" s="1" t="s">
        <v>294</v>
      </c>
      <c r="E238" s="85" t="s">
        <v>294</v>
      </c>
      <c r="F238" s="80">
        <v>0.26527736246397371</v>
      </c>
      <c r="G238" s="65">
        <f>INDEX(data!$A$3:$WXA$1002,MATCH(Selected_County,data!$A$3:$A$1002,),MATCH($C238,data!$A$3:$WXA$3,))</f>
        <v>0.18219944082013048</v>
      </c>
    </row>
    <row r="239" spans="3:8" x14ac:dyDescent="0.25">
      <c r="C239" s="1" t="s">
        <v>26</v>
      </c>
      <c r="E239" s="3" t="s">
        <v>26</v>
      </c>
      <c r="F239" s="160">
        <v>1792</v>
      </c>
      <c r="G239" s="156">
        <f>INDEX(data!$A$3:$WXA$1002,MATCH(Selected_County,data!$A$3:$A$1002,),MATCH($C239,data!$A$3:$WXA$3,))</f>
        <v>2</v>
      </c>
    </row>
    <row r="240" spans="3:8" x14ac:dyDescent="0.25">
      <c r="C240" s="1" t="s">
        <v>295</v>
      </c>
      <c r="E240" s="85" t="s">
        <v>295</v>
      </c>
      <c r="F240" s="80">
        <v>5.7005796013411634E-3</v>
      </c>
      <c r="G240" s="65">
        <f>INDEX(data!$A$3:$WXA$1002,MATCH(Selected_County,data!$A$3:$A$1002,),MATCH($C240,data!$A$3:$WXA$3,))</f>
        <v>9.3196644920782849E-4</v>
      </c>
    </row>
    <row r="241" spans="3:7" x14ac:dyDescent="0.25">
      <c r="C241" s="1" t="s">
        <v>25</v>
      </c>
      <c r="E241" s="3" t="s">
        <v>25</v>
      </c>
      <c r="F241" s="160">
        <v>14733</v>
      </c>
      <c r="G241" s="156">
        <f>INDEX(data!$A$3:$WXA$1002,MATCH(Selected_County,data!$A$3:$A$1002,),MATCH($C241,data!$A$3:$WXA$3,))</f>
        <v>55</v>
      </c>
    </row>
    <row r="242" spans="3:7" x14ac:dyDescent="0.25">
      <c r="C242" s="1" t="s">
        <v>299</v>
      </c>
      <c r="E242" s="79" t="s">
        <v>299</v>
      </c>
      <c r="F242" s="80">
        <v>8.2163591039132691E-2</v>
      </c>
      <c r="G242" s="65">
        <f>INDEX(data!$A$3:$WXA$1002,MATCH(Selected_County,data!$A$3:$A$1002,),MATCH($C242,data!$A$3:$WXA$3,))</f>
        <v>4.396482813749001E-2</v>
      </c>
    </row>
    <row r="243" spans="3:7" x14ac:dyDescent="0.25">
      <c r="C243" s="1" t="s">
        <v>24</v>
      </c>
      <c r="E243" s="3" t="s">
        <v>24</v>
      </c>
      <c r="F243" s="170">
        <v>168</v>
      </c>
      <c r="G243" s="187">
        <f>INDEX(data!$A$3:$WXA$1002,MATCH(Selected_County,data!$A$3:$A$1002,),MATCH($C243,data!$A$3:$WXA$3,))</f>
        <v>2</v>
      </c>
    </row>
    <row r="244" spans="3:7" ht="15.75" thickBot="1" x14ac:dyDescent="0.3">
      <c r="C244" s="1" t="s">
        <v>296</v>
      </c>
      <c r="E244" s="91" t="s">
        <v>296</v>
      </c>
      <c r="F244" s="81">
        <v>9.3690920345987187E-4</v>
      </c>
      <c r="G244" s="66">
        <f>INDEX(data!$A$3:$WXA$1002,MATCH(Selected_County,data!$A$3:$A$1002,),MATCH($C244,data!$A$3:$WXA$3,))</f>
        <v>1.5987210231814548E-3</v>
      </c>
    </row>
    <row r="245" spans="3:7" ht="15.75" thickBot="1" x14ac:dyDescent="0.3">
      <c r="E245" s="92" t="s">
        <v>23</v>
      </c>
      <c r="F245" s="89"/>
      <c r="G245" s="188"/>
    </row>
    <row r="246" spans="3:7" x14ac:dyDescent="0.25">
      <c r="C246" s="1" t="s">
        <v>22</v>
      </c>
      <c r="E246" s="84" t="s">
        <v>22</v>
      </c>
      <c r="F246" s="94">
        <v>67603</v>
      </c>
      <c r="G246" s="60">
        <f>INDEX(data!$A$3:$WXA$1002,MATCH(Selected_County,data!$A$3:$A$1002,),MATCH($C246,data!$A$3:$WXA$3,))</f>
        <v>314</v>
      </c>
    </row>
    <row r="247" spans="3:7" x14ac:dyDescent="0.25">
      <c r="C247" s="1" t="s">
        <v>297</v>
      </c>
      <c r="E247" s="85" t="s">
        <v>297</v>
      </c>
      <c r="F247" s="80">
        <v>0.20618151097501838</v>
      </c>
      <c r="G247" s="65">
        <f>INDEX(data!$A$3:$WXA$1002,MATCH(Selected_County,data!$A$3:$A$1002,),MATCH($C247,data!$A$3:$WXA$3,))</f>
        <v>0.16177228232869656</v>
      </c>
    </row>
    <row r="248" spans="3:7" x14ac:dyDescent="0.25">
      <c r="C248" s="1" t="s">
        <v>21</v>
      </c>
      <c r="E248" s="3" t="s">
        <v>21</v>
      </c>
      <c r="F248" s="160">
        <v>1378</v>
      </c>
      <c r="G248" s="156">
        <f>INDEX(data!$A$3:$WXA$1002,MATCH(Selected_County,data!$A$3:$A$1002,),MATCH($C248,data!$A$3:$WXA$3,))</f>
        <v>2</v>
      </c>
    </row>
    <row r="249" spans="3:7" x14ac:dyDescent="0.25">
      <c r="C249" s="1" t="s">
        <v>298</v>
      </c>
      <c r="E249" s="85" t="s">
        <v>298</v>
      </c>
      <c r="F249" s="80">
        <v>4.2027442883241176E-3</v>
      </c>
      <c r="G249" s="65">
        <f>INDEX(data!$A$3:$WXA$1002,MATCH(Selected_County,data!$A$3:$A$1002,),MATCH($C249,data!$A$3:$WXA$3,))</f>
        <v>1.0303967027305513E-3</v>
      </c>
    </row>
    <row r="250" spans="3:7" x14ac:dyDescent="0.25">
      <c r="C250" s="1" t="s">
        <v>20</v>
      </c>
      <c r="E250" s="3" t="s">
        <v>20</v>
      </c>
      <c r="F250" s="160">
        <v>10745</v>
      </c>
      <c r="G250" s="156">
        <f>INDEX(data!$A$3:$WXA$1002,MATCH(Selected_County,data!$A$3:$A$1002,),MATCH($C250,data!$A$3:$WXA$3,))</f>
        <v>106</v>
      </c>
    </row>
    <row r="251" spans="3:7" x14ac:dyDescent="0.25">
      <c r="C251" s="1" t="s">
        <v>300</v>
      </c>
      <c r="E251" s="79" t="s">
        <v>300</v>
      </c>
      <c r="F251" s="80">
        <v>4.4664197561654885E-2</v>
      </c>
      <c r="G251" s="65">
        <f>INDEX(data!$A$3:$WXA$1002,MATCH(Selected_County,data!$A$3:$A$1002,),MATCH($C251,data!$A$3:$WXA$3,))</f>
        <v>8.3794466403162057E-2</v>
      </c>
    </row>
    <row r="252" spans="3:7" x14ac:dyDescent="0.25">
      <c r="C252" s="1" t="s">
        <v>19</v>
      </c>
      <c r="E252" s="3" t="s">
        <v>19</v>
      </c>
      <c r="F252" s="170">
        <v>357</v>
      </c>
      <c r="G252" s="187">
        <f>INDEX(data!$A$3:$WXA$1002,MATCH(Selected_County,data!$A$3:$A$1002,),MATCH($C252,data!$A$3:$WXA$3,))</f>
        <v>0</v>
      </c>
    </row>
    <row r="253" spans="3:7" ht="15.75" thickBot="1" x14ac:dyDescent="0.3">
      <c r="C253" s="1" t="s">
        <v>301</v>
      </c>
      <c r="E253" s="91" t="s">
        <v>301</v>
      </c>
      <c r="F253" s="81">
        <v>1.4839570525370677E-3</v>
      </c>
      <c r="G253" s="66">
        <f>INDEX(data!$A$3:$WXA$1002,MATCH(Selected_County,data!$A$3:$A$1002,),MATCH($C253,data!$A$3:$WXA$3,))</f>
        <v>0</v>
      </c>
    </row>
    <row r="254" spans="3:7" ht="15.75" thickBot="1" x14ac:dyDescent="0.3">
      <c r="E254" s="92" t="s">
        <v>18</v>
      </c>
      <c r="F254" s="171"/>
      <c r="G254" s="189"/>
    </row>
    <row r="255" spans="3:7" x14ac:dyDescent="0.25">
      <c r="C255" s="1" t="s">
        <v>17</v>
      </c>
      <c r="E255" s="84" t="s">
        <v>17</v>
      </c>
      <c r="F255" s="94">
        <v>176472</v>
      </c>
      <c r="G255" s="60">
        <f>INDEX(data!$A$3:$WXA$1002,MATCH(Selected_County,data!$A$3:$A$1002,),MATCH($C255,data!$A$3:$WXA$3,))</f>
        <v>866</v>
      </c>
    </row>
    <row r="256" spans="3:7" x14ac:dyDescent="0.25">
      <c r="C256" s="1" t="s">
        <v>302</v>
      </c>
      <c r="E256" s="85" t="s">
        <v>302</v>
      </c>
      <c r="F256" s="80">
        <v>0.16615056100011205</v>
      </c>
      <c r="G256" s="65">
        <f>INDEX(data!$A$3:$WXA$1002,MATCH(Selected_County,data!$A$3:$A$1002,),MATCH($C256,data!$A$3:$WXA$3,))</f>
        <v>0.13115250643646828</v>
      </c>
    </row>
    <row r="257" spans="3:7" x14ac:dyDescent="0.25">
      <c r="C257" s="1" t="s">
        <v>16</v>
      </c>
      <c r="E257" s="3" t="s">
        <v>16</v>
      </c>
      <c r="F257" s="160">
        <v>3695</v>
      </c>
      <c r="G257" s="156">
        <f>INDEX(data!$A$3:$WXA$1002,MATCH(Selected_County,data!$A$3:$A$1002,),MATCH($C257,data!$A$3:$WXA$3,))</f>
        <v>6</v>
      </c>
    </row>
    <row r="258" spans="3:7" ht="15.75" thickBot="1" x14ac:dyDescent="0.3">
      <c r="C258" s="1" t="s">
        <v>303</v>
      </c>
      <c r="E258" s="91" t="s">
        <v>303</v>
      </c>
      <c r="F258" s="81">
        <v>3.4788879986366902E-3</v>
      </c>
      <c r="G258" s="66">
        <f>INDEX(data!$A$3:$WXA$1002,MATCH(Selected_County,data!$A$3:$A$1002,),MATCH($C258,data!$A$3:$WXA$3,))</f>
        <v>9.0867787369377552E-4</v>
      </c>
    </row>
    <row r="259" spans="3:7" ht="15.75" thickBot="1" x14ac:dyDescent="0.3">
      <c r="E259" s="106" t="s">
        <v>322</v>
      </c>
      <c r="F259" s="107"/>
      <c r="G259" s="75"/>
    </row>
    <row r="260" spans="3:7" ht="15.75" thickBot="1" x14ac:dyDescent="0.3">
      <c r="E260" s="86" t="s">
        <v>342</v>
      </c>
      <c r="F260" s="104"/>
      <c r="G260" s="73"/>
    </row>
    <row r="261" spans="3:7" ht="15.75" thickBot="1" x14ac:dyDescent="0.3">
      <c r="E261" s="45"/>
      <c r="F261" s="20"/>
    </row>
    <row r="262" spans="3:7" ht="36" customHeight="1" thickBot="1" x14ac:dyDescent="0.25">
      <c r="E262" s="77" t="s">
        <v>15</v>
      </c>
      <c r="F262" s="78" t="s">
        <v>14</v>
      </c>
      <c r="G262" s="59" t="str">
        <f>Selected_County&amp;" County"</f>
        <v>Adams County</v>
      </c>
    </row>
    <row r="263" spans="3:7" s="29" customFormat="1" ht="15.75" thickBot="1" x14ac:dyDescent="0.3">
      <c r="C263" s="29" t="s">
        <v>12</v>
      </c>
      <c r="E263" s="92" t="s">
        <v>12</v>
      </c>
      <c r="F263" s="93">
        <v>681599</v>
      </c>
      <c r="G263" s="64">
        <f>INDEX(data!$A$3:$WXA$1002,MATCH(Selected_County,data!$A$3:$A$1002,),MATCH($C263,data!$A$3:$WXA$3,))</f>
        <v>4282</v>
      </c>
    </row>
    <row r="264" spans="3:7" x14ac:dyDescent="0.25">
      <c r="C264" s="1" t="s">
        <v>11</v>
      </c>
      <c r="E264" s="108" t="s">
        <v>11</v>
      </c>
      <c r="F264" s="94">
        <v>152147</v>
      </c>
      <c r="G264" s="60">
        <f>INDEX(data!$A$3:$WXA$1002,MATCH(Selected_County,data!$A$3:$A$1002,),MATCH($C264,data!$A$3:$WXA$3,))</f>
        <v>349</v>
      </c>
    </row>
    <row r="265" spans="3:7" x14ac:dyDescent="0.25">
      <c r="C265" s="1" t="s">
        <v>10</v>
      </c>
      <c r="E265" s="79" t="s">
        <v>10</v>
      </c>
      <c r="F265" s="80">
        <v>0.22322069134491102</v>
      </c>
      <c r="G265" s="65">
        <f>INDEX(data!$A$3:$WXA$1002,MATCH(Selected_County,data!$A$3:$A$1002,),MATCH($C265,data!$A$3:$WXA$3,))</f>
        <v>8.1503970107426438E-2</v>
      </c>
    </row>
    <row r="266" spans="3:7" x14ac:dyDescent="0.25">
      <c r="C266" s="1" t="s">
        <v>9</v>
      </c>
      <c r="E266" s="109" t="s">
        <v>9</v>
      </c>
      <c r="F266" s="160">
        <v>56084</v>
      </c>
      <c r="G266" s="156">
        <f>INDEX(data!$A$3:$WXA$1002,MATCH(Selected_County,data!$A$3:$A$1002,),MATCH($C266,data!$A$3:$WXA$3,))</f>
        <v>145</v>
      </c>
    </row>
    <row r="267" spans="3:7" x14ac:dyDescent="0.25">
      <c r="C267" s="1" t="s">
        <v>8</v>
      </c>
      <c r="E267" s="110" t="s">
        <v>8</v>
      </c>
      <c r="F267" s="80">
        <v>0.36861719258348835</v>
      </c>
      <c r="G267" s="65">
        <f>INDEX(data!$A$3:$WXA$1002,MATCH(Selected_County,data!$A$3:$A$1002,),MATCH($C267,data!$A$3:$WXA$3,))</f>
        <v>0.41547277936962751</v>
      </c>
    </row>
    <row r="268" spans="3:7" x14ac:dyDescent="0.25">
      <c r="C268" s="1" t="s">
        <v>7</v>
      </c>
      <c r="E268" s="109" t="s">
        <v>7</v>
      </c>
      <c r="F268" s="160">
        <v>82490</v>
      </c>
      <c r="G268" s="156">
        <f>INDEX(data!$A$3:$WXA$1002,MATCH(Selected_County,data!$A$3:$A$1002,),MATCH($C268,data!$A$3:$WXA$3,))</f>
        <v>116</v>
      </c>
    </row>
    <row r="269" spans="3:7" ht="15.75" thickBot="1" x14ac:dyDescent="0.3">
      <c r="C269" s="1" t="s">
        <v>6</v>
      </c>
      <c r="E269" s="111" t="s">
        <v>6</v>
      </c>
      <c r="F269" s="81">
        <v>0.54217303003016815</v>
      </c>
      <c r="G269" s="66">
        <f>INDEX(data!$A$3:$WXA$1002,MATCH(Selected_County,data!$A$3:$A$1002,),MATCH($C269,data!$A$3:$WXA$3,))</f>
        <v>0.33237822349570201</v>
      </c>
    </row>
    <row r="270" spans="3:7" x14ac:dyDescent="0.25">
      <c r="C270" s="1" t="s">
        <v>5</v>
      </c>
      <c r="E270" s="112" t="s">
        <v>5</v>
      </c>
      <c r="F270" s="172">
        <v>529452</v>
      </c>
      <c r="G270" s="190">
        <f>INDEX(data!$A$3:$WXA$1002,MATCH(Selected_County,data!$A$3:$A$1002,),MATCH($C270,data!$A$3:$WXA$3,))</f>
        <v>3933</v>
      </c>
    </row>
    <row r="271" spans="3:7" x14ac:dyDescent="0.25">
      <c r="C271" s="1" t="s">
        <v>4</v>
      </c>
      <c r="E271" s="79" t="s">
        <v>4</v>
      </c>
      <c r="F271" s="80">
        <v>0.77677930865508904</v>
      </c>
      <c r="G271" s="65">
        <f>INDEX(data!$A$3:$WXA$1002,MATCH(Selected_County,data!$A$3:$A$1002,),MATCH($C271,data!$A$3:$WXA$3,))</f>
        <v>0.91849602989257362</v>
      </c>
    </row>
    <row r="272" spans="3:7" x14ac:dyDescent="0.25">
      <c r="C272" s="1" t="s">
        <v>3</v>
      </c>
      <c r="E272" s="113" t="s">
        <v>3</v>
      </c>
      <c r="F272" s="160">
        <v>402168</v>
      </c>
      <c r="G272" s="156">
        <f>INDEX(data!$A$3:$WXA$1002,MATCH(Selected_County,data!$A$3:$A$1002,),MATCH($C272,data!$A$3:$WXA$3,))</f>
        <v>2914</v>
      </c>
    </row>
    <row r="273" spans="3:7" x14ac:dyDescent="0.25">
      <c r="C273" s="1" t="s">
        <v>2</v>
      </c>
      <c r="E273" s="114" t="s">
        <v>2</v>
      </c>
      <c r="F273" s="80">
        <v>0.75959293760340885</v>
      </c>
      <c r="G273" s="65">
        <f>INDEX(data!$A$3:$WXA$1002,MATCH(Selected_County,data!$A$3:$A$1002,),MATCH($C273,data!$A$3:$WXA$3,))</f>
        <v>0.74091024663107041</v>
      </c>
    </row>
    <row r="274" spans="3:7" x14ac:dyDescent="0.25">
      <c r="C274" s="1" t="s">
        <v>1</v>
      </c>
      <c r="E274" s="113" t="s">
        <v>1</v>
      </c>
      <c r="F274" s="160">
        <v>123407</v>
      </c>
      <c r="G274" s="156">
        <f>INDEX(data!$A$3:$WXA$1002,MATCH(Selected_County,data!$A$3:$A$1002,),MATCH($C274,data!$A$3:$WXA$3,))</f>
        <v>994</v>
      </c>
    </row>
    <row r="275" spans="3:7" ht="15.75" thickBot="1" x14ac:dyDescent="0.3">
      <c r="C275" s="1" t="s">
        <v>0</v>
      </c>
      <c r="E275" s="115" t="s">
        <v>0</v>
      </c>
      <c r="F275" s="81">
        <v>0.23308439669696215</v>
      </c>
      <c r="G275" s="66">
        <f>INDEX(data!$A$3:$WXA$1002,MATCH(Selected_County,data!$A$3:$A$1002,),MATCH($C275,data!$A$3:$WXA$3,))</f>
        <v>0.25273328248156623</v>
      </c>
    </row>
    <row r="276" spans="3:7" x14ac:dyDescent="0.25">
      <c r="E276" s="116" t="s">
        <v>347</v>
      </c>
      <c r="F276" s="117"/>
      <c r="G276" s="76"/>
    </row>
    <row r="277" spans="3:7" ht="15.75" thickBot="1" x14ac:dyDescent="0.3">
      <c r="E277" s="118" t="s">
        <v>343</v>
      </c>
      <c r="F277" s="101"/>
      <c r="G277" s="72"/>
    </row>
    <row r="279" spans="3:7" x14ac:dyDescent="0.25">
      <c r="E279" s="2" t="s">
        <v>346</v>
      </c>
    </row>
  </sheetData>
  <mergeCells count="2">
    <mergeCell ref="E4:G4"/>
    <mergeCell ref="E3:G3"/>
  </mergeCells>
  <pageMargins left="0.75" right="0.75" top="0.75" bottom="0.5" header="0.5" footer="0.5"/>
  <pageSetup scale="90" orientation="portrait" r:id="rId1"/>
  <headerFooter differentFirst="1">
    <oddFooter>&amp;C&amp;P</oddFooter>
  </headerFooter>
  <rowBreaks count="7" manualBreakCount="7">
    <brk id="41" min="4" max="6" man="1"/>
    <brk id="86" min="4" max="6" man="1"/>
    <brk id="112" min="4" max="6" man="1"/>
    <brk id="148" min="4" max="6" man="1"/>
    <brk id="177" min="4" max="6" man="1"/>
    <brk id="217" min="4" max="6" man="1"/>
    <brk id="260" min="4" max="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5</xdr:col>
                    <xdr:colOff>619125</xdr:colOff>
                    <xdr:row>2</xdr:row>
                    <xdr:rowOff>85725</xdr:rowOff>
                  </from>
                  <to>
                    <xdr:col>6</xdr:col>
                    <xdr:colOff>628650</xdr:colOff>
                    <xdr:row>2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data</vt:lpstr>
      <vt:lpstr>County Profile, 2019-2023</vt:lpstr>
      <vt:lpstr>'County Profile, 2019-2023'!Print_Area</vt:lpstr>
      <vt:lpstr>'County Profile, 2019-2023'!Print_Titles</vt:lpstr>
      <vt:lpstr>Selected_County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2025-01-29T20:59:52Z</dcterms:modified>
</cp:coreProperties>
</file>